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ФІНАНСОВИЙ ВІДДІЛ\Лазуренко Татьяна\Паспорти бюджетних програм\14 - ЗМІНИ 12.10.2017 - сесія  28.09.17\"/>
    </mc:Choice>
  </mc:AlternateContent>
  <bookViews>
    <workbookView xWindow="0" yWindow="0" windowWidth="28800" windowHeight="12330"/>
  </bookViews>
  <sheets>
    <sheet name="КПК0316010" sheetId="2" r:id="rId1"/>
  </sheets>
  <calcPr calcId="162913"/>
</workbook>
</file>

<file path=xl/calcChain.xml><?xml version="1.0" encoding="utf-8"?>
<calcChain xmlns="http://schemas.openxmlformats.org/spreadsheetml/2006/main">
  <c r="AO92" i="2" l="1"/>
  <c r="AO80" i="2"/>
  <c r="AO85" i="2"/>
  <c r="AC40" i="2"/>
  <c r="AN21" i="2"/>
  <c r="AO76" i="2" l="1"/>
  <c r="AO87" i="2"/>
  <c r="AO90" i="2"/>
  <c r="AO91" i="2"/>
  <c r="AO77" i="2"/>
  <c r="AO88" i="2"/>
  <c r="AO83" i="2"/>
  <c r="AO84" i="2"/>
  <c r="AO79" i="2" l="1"/>
  <c r="AC39" i="2" l="1"/>
  <c r="AO75" i="2" l="1"/>
  <c r="AK39" i="2" l="1"/>
  <c r="AC42" i="2"/>
  <c r="Y51" i="2" s="1"/>
  <c r="U21" i="2"/>
  <c r="BA156" i="2"/>
  <c r="AO156" i="2"/>
  <c r="AC156" i="2"/>
  <c r="AS41" i="2"/>
  <c r="AS40" i="2"/>
  <c r="AS42" i="2" l="1"/>
  <c r="AS39" i="2"/>
  <c r="AO51" i="2" l="1"/>
  <c r="Y52" i="2"/>
  <c r="AO52" i="2" s="1"/>
</calcChain>
</file>

<file path=xl/sharedStrings.xml><?xml version="1.0" encoding="utf-8"?>
<sst xmlns="http://schemas.openxmlformats.org/spreadsheetml/2006/main" count="415" uniqueCount="202">
  <si>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</si>
  <si>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</si>
  <si>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</si>
  <si>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</si>
  <si>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</si>
  <si>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</si>
  <si>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</si>
  <si>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</si>
  <si>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</si>
  <si>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</si>
  <si>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</si>
  <si>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</si>
  <si>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</si>
  <si>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</si>
  <si>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</si>
  <si>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</si>
  <si>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</si>
  <si>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</si>
  <si>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</si>
  <si>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</si>
  <si>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</si>
  <si>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</si>
  <si>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</si>
  <si>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</si>
  <si>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</si>
  <si>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</si>
  <si>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</si>
  <si>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</si>
  <si>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</si>
  <si>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</si>
  <si>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</si>
  <si>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</si>
  <si>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</si>
  <si>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</si>
  <si>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</si>
  <si>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</si>
  <si>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</si>
  <si>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</si>
  <si>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</si>
  <si>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</si>
  <si>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</si>
  <si>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</si>
  <si>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</si>
  <si>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</si>
  <si>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</si>
  <si>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</si>
  <si>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</si>
  <si>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</si>
  <si>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</si>
  <si>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</si>
  <si>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</si>
  <si>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</si>
  <si>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</si>
  <si>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</si>
  <si>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</si>
  <si>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</si>
  <si>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</si>
  <si>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</si>
  <si>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</si>
  <si>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</si>
  <si>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</si>
  <si>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</si>
  <si>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</si>
  <si>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</si>
  <si>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</si>
  <si>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</si>
  <si>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</si>
  <si>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</si>
  <si>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</si>
  <si>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</si>
  <si>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</si>
  <si>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</si>
  <si>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</si>
  <si>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</si>
  <si>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</si>
  <si>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0316010</t>
  </si>
  <si>
    <t>0610</t>
  </si>
  <si>
    <t>Забезпечення проведення поточного ремонту житлового фонду</t>
  </si>
  <si>
    <t/>
  </si>
  <si>
    <t>Забезпечення функціонування диспетчерської системи</t>
  </si>
  <si>
    <t>Усього</t>
  </si>
  <si>
    <t>Програми  реформування і розвитку житлово-комунального господарства Слобожанької селищної об"єднаної територіальної громади на 2016-2020 роки</t>
  </si>
  <si>
    <t>Затрат</t>
  </si>
  <si>
    <t>Витрати на обслуговування диспетчерської системи</t>
  </si>
  <si>
    <t>тис.грн.</t>
  </si>
  <si>
    <t>розрахунок</t>
  </si>
  <si>
    <t>158,4</t>
  </si>
  <si>
    <t>Загальна кількість диспетчерських систем</t>
  </si>
  <si>
    <t>од.</t>
  </si>
  <si>
    <t>звітність установ</t>
  </si>
  <si>
    <t>Кількість диспетчерських систем, які потребують обслуговування</t>
  </si>
  <si>
    <t>Продукту</t>
  </si>
  <si>
    <t>Кількість диспетчерських систем, які планується обслуговувати</t>
  </si>
  <si>
    <t>Ефективності</t>
  </si>
  <si>
    <t>Середні витрати на обслуговування однієї диспетчерської служби</t>
  </si>
  <si>
    <t>Якості</t>
  </si>
  <si>
    <t>Питома вага кількості диспетчерських систем, які планується обслуговувати до кількості диспетчерських систем, які потребують обслуговування</t>
  </si>
  <si>
    <t>%</t>
  </si>
  <si>
    <t>витрати на проведення поточного ремонту житлового фонду, в тому числі:</t>
  </si>
  <si>
    <t>витрати на поточний ремонт ганків та зонтів над входами</t>
  </si>
  <si>
    <t>витрати на поточний ремонт відмостки та охорони фундаментів від розмивання</t>
  </si>
  <si>
    <t>витрати на поточний ремонт, утеплення технічних поверхів</t>
  </si>
  <si>
    <t>витрати на поточний ремонт ліфтів житлових будинків</t>
  </si>
  <si>
    <t>витрати на придбання поштових скриньок</t>
  </si>
  <si>
    <t>витрати на зміну вікон в під"їздах</t>
  </si>
  <si>
    <t>витрати на заміну дверей в під"їздах та підвалах</t>
  </si>
  <si>
    <t>витрати на поточний ремонт системи холодного водопостачання та центрального опалення</t>
  </si>
  <si>
    <t>загальна кількість під"їздів</t>
  </si>
  <si>
    <t>загальна кількість ганків та зонтів над входами</t>
  </si>
  <si>
    <t>загальний метраж відмосток</t>
  </si>
  <si>
    <t>кв. м.</t>
  </si>
  <si>
    <t>загальна кількість технічних поверхів</t>
  </si>
  <si>
    <t>загальна кількість покрівель</t>
  </si>
  <si>
    <t>загальна кількість ліфтів</t>
  </si>
  <si>
    <t>загальна кількість дверей у під"їздах</t>
  </si>
  <si>
    <t>кількість під"їздів, що потребують ремонту</t>
  </si>
  <si>
    <t>кількість ганків та зонтів над входами, що потребують ремонту</t>
  </si>
  <si>
    <t>кількість відмосток, що потребують ремонту</t>
  </si>
  <si>
    <t>кількість технічних поверхів, що потребують ремонту</t>
  </si>
  <si>
    <t>кількість ліфтів, що потребують ремонту</t>
  </si>
  <si>
    <t>кількість скриньок, які потребують встановлення</t>
  </si>
  <si>
    <t>кількість вікон, які потребують заміни</t>
  </si>
  <si>
    <t>кількість дверей, які потребують заміни</t>
  </si>
  <si>
    <t>метраж внутрішньо будинкових каналізаційних мереж, що потребують ремонту</t>
  </si>
  <si>
    <t>м.п</t>
  </si>
  <si>
    <t>метраж систем холодного водопостачання та метраж центрального опалення, що потребують ремонту</t>
  </si>
  <si>
    <t>кількість під"іздів, що планується відремонтувати</t>
  </si>
  <si>
    <t>кількість ганків та зонтів над входами, що планується відремонтувати</t>
  </si>
  <si>
    <t>кількістьвідмосток, що планується відремонтувати</t>
  </si>
  <si>
    <t>кількість технічних поверхів, що планується відремонтувати</t>
  </si>
  <si>
    <t>кількість м"яких покрівель житлових будинків, що планується відремонтувати</t>
  </si>
  <si>
    <t>кількість ліфтів, що планується відремонтувати</t>
  </si>
  <si>
    <t>кількість скриньок, що планується замінити</t>
  </si>
  <si>
    <t>кількість дверей, що планується замінити</t>
  </si>
  <si>
    <t>метраж внутрішньо будинкових каналізаційних мереж, що планується відремонтувати</t>
  </si>
  <si>
    <t>метраж систем холодного водопостачання та мереж центрального опалення, що планується відремонтувати</t>
  </si>
  <si>
    <t>кількість вікон, що планується замінити</t>
  </si>
  <si>
    <t>середня вартість ремонту 1 під"їзду</t>
  </si>
  <si>
    <t>середня вартість ремонту 1 ганку та зонту над виходами</t>
  </si>
  <si>
    <t>середня вартість ремонту 1 відмостки</t>
  </si>
  <si>
    <t>середня вартість ремонту 1 технічного поверху</t>
  </si>
  <si>
    <t>112,5</t>
  </si>
  <si>
    <t>середня вартість ремонту 1 м"якої покрівлі</t>
  </si>
  <si>
    <t>середня вартість ремонту 1 ліфту</t>
  </si>
  <si>
    <t>середня вартість встановлення 1 поштової скриньки</t>
  </si>
  <si>
    <t>0,141</t>
  </si>
  <si>
    <t>середня вартість заміни 1 вікна</t>
  </si>
  <si>
    <t>середня вартість заміни 1 дверей</t>
  </si>
  <si>
    <t>6,75</t>
  </si>
  <si>
    <t>середня вартість ремонту 1 п.м. внутрішньо будинкових каналізаційних мереж</t>
  </si>
  <si>
    <t>0,379</t>
  </si>
  <si>
    <t>середня вартість ремонту 1 п.м. холодного водопостачання та мереж центрального опалення</t>
  </si>
  <si>
    <t>0,757</t>
  </si>
  <si>
    <t>питома вага кількості під"їздів, що планується відремонтувати до кількості під"їздів, що потребують ремонту</t>
  </si>
  <si>
    <t>питома вага кількості ганків та зонтів над виходами, що планується відремонтувати до кількості ганків та зонтів над виходами, що потребують ремонту</t>
  </si>
  <si>
    <t>питома вага кількості відмосток, що планується відремонтувати до кількості відмосток, що потребують ремонту</t>
  </si>
  <si>
    <t>78,26</t>
  </si>
  <si>
    <t>питома вага кількості технічних поверхів, що планується відремонтувати до кількості технічних поверхів, що потребують ремонту</t>
  </si>
  <si>
    <t>питома вага кількості м"яких покрівель, що планується відремонтувати до кількості м"яких поврівель, що потребують ремонту</t>
  </si>
  <si>
    <t>питома вага ліфтів, що планується відремонтувати до кількості ліфтів, що потребують ремонту</t>
  </si>
  <si>
    <t>питома вага кількості скриньок, що планується встановити до кількості скриньок, що потребують встановлення</t>
  </si>
  <si>
    <t>питома вага метражу внутрішньо будівельних мереж, що планується відремонтувати до метражу внутрішньо будинкових мереж, що потребують ремонту</t>
  </si>
  <si>
    <t>питома вага метражу систем холодного водопостачання, мереж центрального опалення, що планується відремонтувати до метражу систем холодного водопостачання, мереж центрального опалення, що потребують ремонту</t>
  </si>
  <si>
    <t>Забезпечення надійної та безперебійної експлуатації житлового фонду та прибудинкових територій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</si>
  <si>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</si>
  <si>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</si>
  <si>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</si>
  <si>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</si>
  <si>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</si>
  <si>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</si>
  <si>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</si>
  <si>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Забезпечення надійного та безперебійного функціонування житлово-експлуатаційного господарства</t>
  </si>
  <si>
    <r>
      <rPr>
        <b/>
        <sz val="10"/>
        <color theme="0"/>
        <rFont val="Times New Roman"/>
        <family val="1"/>
        <charset val="204"/>
      </rPr>
      <t>.</t>
    </r>
    <r>
      <rPr>
        <b/>
        <sz val="10"/>
        <rFont val="Times New Roman"/>
        <family val="1"/>
        <charset val="204"/>
      </rPr>
      <t>0316010</t>
    </r>
  </si>
  <si>
    <t>2186</t>
  </si>
  <si>
    <t>Конституція України, Закон України від 28.06.1996 №254/96 (зі змінами та доповненнями);_x000D_
Бюджетний кодекс України ;  Закон України "Про місцеве самоврядування в Україні" від 21.05.1997 № 280/97-ВР (зі змінами та доповненями);
Наказ Міністерства фінансів України від 27.07.2011 №945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</t>
  </si>
  <si>
    <t>95</t>
  </si>
  <si>
    <t>47</t>
  </si>
  <si>
    <t>кількість мякої покрівлі житлових будинків, що потребують ремонту</t>
  </si>
  <si>
    <t>35</t>
  </si>
  <si>
    <t>14</t>
  </si>
  <si>
    <t>287 901</t>
  </si>
  <si>
    <t>616371</t>
  </si>
  <si>
    <t>2404</t>
  </si>
  <si>
    <t>питома вага кількості дверей, що планується замінити до кількості дверей, що потребують заміни (с. Степове)</t>
  </si>
  <si>
    <t>питома вага вікон, що планується замінити до кількості вікон, що потребують заміни (с. Степове)</t>
  </si>
  <si>
    <t>розпорядження селищного голови</t>
  </si>
  <si>
    <t>0300000</t>
  </si>
  <si>
    <t>0310000</t>
  </si>
  <si>
    <t>надання фінансової підтримки на поточний ремонт житлового фонда</t>
  </si>
  <si>
    <t xml:space="preserve">загальга кількість </t>
  </si>
  <si>
    <t>шт</t>
  </si>
  <si>
    <t>6</t>
  </si>
  <si>
    <t>Начальник фінансового відділу</t>
  </si>
  <si>
    <t>витрати на поточний ремонт м"якої покрівлі житлових будинків</t>
  </si>
  <si>
    <t>витрати на інвентарізацію житлового фонду</t>
  </si>
  <si>
    <t>витрати на благоустрій території каналізаційної станції</t>
  </si>
  <si>
    <t>витрати на поточний ремонт під"їздів</t>
  </si>
  <si>
    <t xml:space="preserve">витрати на поточний ремонт освітлення під"їздів </t>
  </si>
  <si>
    <t>витрати на поточний ремонт Фонтану</t>
  </si>
  <si>
    <t>витрати на поточний ремонт внутрішньобудинкової каналізаційної мережі</t>
  </si>
  <si>
    <t xml:space="preserve">витрати на поточний ремонт приміщення </t>
  </si>
  <si>
    <t>від 12.10.2017р. № 315-р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</si>
</sst>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#,##0.000"/>
    <numFmt numFmtId="166" formatCode="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1" fillId="0" borderId="0" xfId="0" applyNumberFormat="1" applyFont="1"/>
    <xf numFmtId="166" fontId="18" fillId="0" borderId="3" xfId="0" applyNumberFormat="1" applyFont="1" applyBorder="1" applyAlignment="1">
      <alignment horizontal="center" vertical="center" wrapText="1"/>
    </xf>
    <xf numFmtId="166" fontId="18" fillId="0" borderId="1" xfId="0" applyNumberFormat="1" applyFont="1" applyBorder="1" applyAlignment="1">
      <alignment horizontal="center" vertical="center" wrapText="1"/>
    </xf>
    <xf numFmtId="166" fontId="18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165" fontId="18" fillId="0" borderId="3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165" fontId="18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5" fontId="18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7"/>
  <sheetViews>
    <sheetView tabSelected="1" zoomScaleNormal="100" workbookViewId="0">
      <selection activeCell="AO10" sqref="AO10:BF10"/>
    </sheetView>
  </sheetViews>
  <sheetFormatPr defaultRowHeight="12.75" x14ac:dyDescent="0.2"/>
  <cols>
    <col min="1" max="23" width="2.85546875" style="1" customWidth="1"/>
    <col min="24" max="24" width="6.85546875" style="1" customWidth="1"/>
    <col min="25" max="25" width="13.140625" style="1" customWidth="1"/>
    <col min="26" max="54" width="2.85546875" style="1" customWidth="1"/>
    <col min="55" max="55" width="3.5703125" style="1" customWidth="1"/>
    <col min="56" max="58" width="2.85546875" style="1" customWidth="1"/>
    <col min="59" max="59" width="21.28515625" style="1" customWidth="1"/>
    <col min="60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4" t="s">
        <v>27</v>
      </c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65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65" ht="15" customHeight="1" x14ac:dyDescent="0.2">
      <c r="AO3" s="61" t="s">
        <v>1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65" ht="32.1" customHeight="1" x14ac:dyDescent="0.2">
      <c r="AO4" s="103" t="s">
        <v>164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</row>
    <row r="5" spans="1:65" x14ac:dyDescent="0.2">
      <c r="AO5" s="66" t="s">
        <v>69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</row>
    <row r="6" spans="1:65" ht="4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5" ht="17.25" customHeight="1" x14ac:dyDescent="0.2">
      <c r="AO7" s="61" t="s">
        <v>185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M7" s="3"/>
    </row>
    <row r="8" spans="1:65" ht="21.95" customHeight="1" x14ac:dyDescent="0.2">
      <c r="AO8" s="104" t="s">
        <v>165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1:65" ht="15.95" customHeight="1" x14ac:dyDescent="0.2">
      <c r="AO9" s="91" t="s">
        <v>2</v>
      </c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</row>
    <row r="10" spans="1:65" ht="15.95" customHeight="1" x14ac:dyDescent="0.2">
      <c r="AO10" s="101" t="s">
        <v>201</v>
      </c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</row>
    <row r="13" spans="1:65" ht="15.75" customHeight="1" x14ac:dyDescent="0.2">
      <c r="A13" s="102" t="s">
        <v>70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</row>
    <row r="14" spans="1:65" ht="15.75" customHeight="1" x14ac:dyDescent="0.2">
      <c r="A14" s="102" t="s">
        <v>169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</row>
    <row r="15" spans="1:65" ht="16.5" customHeight="1" x14ac:dyDescent="0.2">
      <c r="A15" s="97">
        <v>1</v>
      </c>
      <c r="B15" s="97"/>
      <c r="C15" s="98" t="s">
        <v>186</v>
      </c>
      <c r="D15" s="99"/>
      <c r="E15" s="99"/>
      <c r="F15" s="99"/>
      <c r="G15" s="99"/>
      <c r="H15" s="99"/>
      <c r="I15" s="99"/>
      <c r="J15" s="99"/>
      <c r="K15" s="99"/>
      <c r="L15" s="100" t="s">
        <v>164</v>
      </c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5" ht="15.95" customHeight="1" x14ac:dyDescent="0.2">
      <c r="A16" s="85" t="s">
        <v>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 t="s">
        <v>4</v>
      </c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15" customHeight="1" x14ac:dyDescent="0.2">
      <c r="A17" s="97" t="s">
        <v>28</v>
      </c>
      <c r="B17" s="97"/>
      <c r="C17" s="98" t="s">
        <v>187</v>
      </c>
      <c r="D17" s="99"/>
      <c r="E17" s="99"/>
      <c r="F17" s="99"/>
      <c r="G17" s="99"/>
      <c r="H17" s="99"/>
      <c r="I17" s="99"/>
      <c r="J17" s="99"/>
      <c r="K17" s="99"/>
      <c r="L17" s="100" t="s">
        <v>164</v>
      </c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</row>
    <row r="18" spans="1:79" ht="15.95" customHeight="1" x14ac:dyDescent="0.2">
      <c r="A18" s="85" t="s">
        <v>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 t="s">
        <v>5</v>
      </c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</row>
    <row r="19" spans="1:79" ht="15.75" customHeight="1" x14ac:dyDescent="0.2">
      <c r="A19" s="97">
        <v>3</v>
      </c>
      <c r="B19" s="97"/>
      <c r="C19" s="98" t="s">
        <v>75</v>
      </c>
      <c r="D19" s="99"/>
      <c r="E19" s="99"/>
      <c r="F19" s="99"/>
      <c r="G19" s="99"/>
      <c r="H19" s="99"/>
      <c r="I19" s="99"/>
      <c r="J19" s="99"/>
      <c r="K19" s="99"/>
      <c r="L19" s="98" t="s">
        <v>76</v>
      </c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100" t="s">
        <v>171</v>
      </c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</row>
    <row r="20" spans="1:79" ht="20.100000000000001" customHeight="1" x14ac:dyDescent="0.2">
      <c r="A20" s="85" t="s">
        <v>3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 t="s">
        <v>29</v>
      </c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 t="s">
        <v>6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</row>
    <row r="21" spans="1:79" ht="20.25" customHeight="1" x14ac:dyDescent="0.2">
      <c r="A21" s="95" t="s">
        <v>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6">
        <f>AN21</f>
        <v>8280.5417199999993</v>
      </c>
      <c r="V21" s="96"/>
      <c r="W21" s="96"/>
      <c r="X21" s="96"/>
      <c r="Y21" s="82" t="s">
        <v>72</v>
      </c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96">
        <f>7435.23+77.8164+85.99832+39+642.497</f>
        <v>8280.5417199999993</v>
      </c>
      <c r="AO21" s="96"/>
      <c r="AP21" s="96"/>
      <c r="AQ21" s="96"/>
      <c r="AR21" s="82" t="s">
        <v>74</v>
      </c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96">
        <v>0</v>
      </c>
      <c r="BE21" s="96"/>
      <c r="BF21" s="96"/>
      <c r="BG21" s="96"/>
      <c r="BH21" s="82" t="s">
        <v>73</v>
      </c>
      <c r="BI21" s="82"/>
      <c r="BJ21" s="82"/>
      <c r="BK21" s="82"/>
      <c r="BL21" s="82"/>
    </row>
    <row r="22" spans="1:79" ht="15.75" customHeight="1" x14ac:dyDescent="0.2">
      <c r="A22" s="61" t="s">
        <v>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</row>
    <row r="23" spans="1:79" ht="78" customHeight="1" x14ac:dyDescent="0.2">
      <c r="A23" s="88" t="s">
        <v>174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</row>
    <row r="24" spans="1:79" ht="15.95" customHeight="1" x14ac:dyDescent="0.2">
      <c r="A24" s="82" t="s">
        <v>9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94" t="s">
        <v>163</v>
      </c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</row>
    <row r="25" spans="1:79" ht="15.75" customHeight="1" x14ac:dyDescent="0.2">
      <c r="A25" s="82" t="s">
        <v>10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7" spans="1:79" ht="27.95" customHeight="1" x14ac:dyDescent="0.2">
      <c r="A27" s="74" t="s">
        <v>13</v>
      </c>
      <c r="B27" s="74"/>
      <c r="C27" s="74"/>
      <c r="D27" s="74"/>
      <c r="E27" s="74"/>
      <c r="F27" s="74"/>
      <c r="G27" s="74" t="s">
        <v>12</v>
      </c>
      <c r="H27" s="74"/>
      <c r="I27" s="74"/>
      <c r="J27" s="74"/>
      <c r="K27" s="74"/>
      <c r="L27" s="74"/>
      <c r="M27" s="74" t="s">
        <v>30</v>
      </c>
      <c r="N27" s="74"/>
      <c r="O27" s="74"/>
      <c r="P27" s="74"/>
      <c r="Q27" s="74"/>
      <c r="R27" s="74"/>
      <c r="S27" s="74" t="s">
        <v>11</v>
      </c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79" ht="15.75" customHeight="1" x14ac:dyDescent="0.2">
      <c r="A28" s="60">
        <v>1</v>
      </c>
      <c r="B28" s="60"/>
      <c r="C28" s="60"/>
      <c r="D28" s="60"/>
      <c r="E28" s="60"/>
      <c r="F28" s="60"/>
      <c r="G28" s="60">
        <v>2</v>
      </c>
      <c r="H28" s="60"/>
      <c r="I28" s="60"/>
      <c r="J28" s="60"/>
      <c r="K28" s="60"/>
      <c r="L28" s="60"/>
      <c r="M28" s="60">
        <v>3</v>
      </c>
      <c r="N28" s="60"/>
      <c r="O28" s="60"/>
      <c r="P28" s="60"/>
      <c r="Q28" s="60"/>
      <c r="R28" s="60"/>
      <c r="S28" s="74">
        <v>4</v>
      </c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10.5" hidden="1" customHeight="1" x14ac:dyDescent="0.2">
      <c r="A29" s="40" t="s">
        <v>42</v>
      </c>
      <c r="B29" s="40"/>
      <c r="C29" s="40"/>
      <c r="D29" s="40"/>
      <c r="E29" s="40"/>
      <c r="F29" s="40"/>
      <c r="G29" s="40" t="s">
        <v>43</v>
      </c>
      <c r="H29" s="40"/>
      <c r="I29" s="40"/>
      <c r="J29" s="40"/>
      <c r="K29" s="40"/>
      <c r="L29" s="40"/>
      <c r="M29" s="40" t="s">
        <v>44</v>
      </c>
      <c r="N29" s="40"/>
      <c r="O29" s="40"/>
      <c r="P29" s="40"/>
      <c r="Q29" s="40"/>
      <c r="R29" s="40"/>
      <c r="S29" s="63" t="s">
        <v>45</v>
      </c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CA29" s="1" t="s">
        <v>50</v>
      </c>
    </row>
    <row r="30" spans="1:79" x14ac:dyDescent="0.2">
      <c r="A30" s="40"/>
      <c r="B30" s="40"/>
      <c r="C30" s="40"/>
      <c r="D30" s="40"/>
      <c r="E30" s="40"/>
      <c r="F30" s="40"/>
      <c r="G30" s="32"/>
      <c r="H30" s="33"/>
      <c r="I30" s="33"/>
      <c r="J30" s="33"/>
      <c r="K30" s="33"/>
      <c r="L30" s="34"/>
      <c r="M30" s="42"/>
      <c r="N30" s="42"/>
      <c r="O30" s="42"/>
      <c r="P30" s="42"/>
      <c r="Q30" s="42"/>
      <c r="R30" s="42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61" t="s">
        <v>14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</row>
    <row r="33" spans="1:79" ht="15" customHeight="1" x14ac:dyDescent="0.2">
      <c r="A33" s="62" t="s">
        <v>170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60" t="s">
        <v>13</v>
      </c>
      <c r="B35" s="60"/>
      <c r="C35" s="60"/>
      <c r="D35" s="60" t="s">
        <v>12</v>
      </c>
      <c r="E35" s="60"/>
      <c r="F35" s="60"/>
      <c r="G35" s="60"/>
      <c r="H35" s="60"/>
      <c r="I35" s="60"/>
      <c r="J35" s="60" t="s">
        <v>30</v>
      </c>
      <c r="K35" s="60"/>
      <c r="L35" s="60"/>
      <c r="M35" s="60"/>
      <c r="N35" s="60"/>
      <c r="O35" s="60"/>
      <c r="P35" s="60" t="s">
        <v>15</v>
      </c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 t="s">
        <v>18</v>
      </c>
      <c r="AD35" s="60"/>
      <c r="AE35" s="60"/>
      <c r="AF35" s="60"/>
      <c r="AG35" s="60"/>
      <c r="AH35" s="60"/>
      <c r="AI35" s="60"/>
      <c r="AJ35" s="60"/>
      <c r="AK35" s="60" t="s">
        <v>17</v>
      </c>
      <c r="AL35" s="60"/>
      <c r="AM35" s="60"/>
      <c r="AN35" s="60"/>
      <c r="AO35" s="60"/>
      <c r="AP35" s="60"/>
      <c r="AQ35" s="60"/>
      <c r="AR35" s="60"/>
      <c r="AS35" s="60" t="s">
        <v>16</v>
      </c>
      <c r="AT35" s="60"/>
      <c r="AU35" s="60"/>
      <c r="AV35" s="60"/>
      <c r="AW35" s="60"/>
      <c r="AX35" s="60"/>
      <c r="AY35" s="60"/>
      <c r="AZ35" s="60"/>
    </row>
    <row r="36" spans="1:79" ht="29.1" customHeight="1" x14ac:dyDescent="0.2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</row>
    <row r="37" spans="1:79" ht="15.95" customHeight="1" x14ac:dyDescent="0.2">
      <c r="A37" s="60">
        <v>1</v>
      </c>
      <c r="B37" s="60"/>
      <c r="C37" s="60"/>
      <c r="D37" s="60">
        <v>2</v>
      </c>
      <c r="E37" s="60"/>
      <c r="F37" s="60"/>
      <c r="G37" s="60"/>
      <c r="H37" s="60"/>
      <c r="I37" s="60"/>
      <c r="J37" s="60">
        <v>3</v>
      </c>
      <c r="K37" s="60"/>
      <c r="L37" s="60"/>
      <c r="M37" s="60"/>
      <c r="N37" s="60"/>
      <c r="O37" s="60"/>
      <c r="P37" s="60">
        <v>4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>
        <v>5</v>
      </c>
      <c r="AD37" s="60"/>
      <c r="AE37" s="60"/>
      <c r="AF37" s="60"/>
      <c r="AG37" s="60"/>
      <c r="AH37" s="60"/>
      <c r="AI37" s="60"/>
      <c r="AJ37" s="60"/>
      <c r="AK37" s="60">
        <v>6</v>
      </c>
      <c r="AL37" s="60"/>
      <c r="AM37" s="60"/>
      <c r="AN37" s="60"/>
      <c r="AO37" s="60"/>
      <c r="AP37" s="60"/>
      <c r="AQ37" s="60"/>
      <c r="AR37" s="60"/>
      <c r="AS37" s="60">
        <v>7</v>
      </c>
      <c r="AT37" s="60"/>
      <c r="AU37" s="60"/>
      <c r="AV37" s="60"/>
      <c r="AW37" s="60"/>
      <c r="AX37" s="60"/>
      <c r="AY37" s="60"/>
      <c r="AZ37" s="60"/>
    </row>
    <row r="38" spans="1:79" s="6" customFormat="1" ht="6.75" hidden="1" customHeight="1" x14ac:dyDescent="0.2">
      <c r="A38" s="40" t="s">
        <v>42</v>
      </c>
      <c r="B38" s="40"/>
      <c r="C38" s="40"/>
      <c r="D38" s="40" t="s">
        <v>43</v>
      </c>
      <c r="E38" s="40"/>
      <c r="F38" s="40"/>
      <c r="G38" s="40"/>
      <c r="H38" s="40"/>
      <c r="I38" s="40"/>
      <c r="J38" s="40" t="s">
        <v>44</v>
      </c>
      <c r="K38" s="40"/>
      <c r="L38" s="40"/>
      <c r="M38" s="40"/>
      <c r="N38" s="40"/>
      <c r="O38" s="40"/>
      <c r="P38" s="63" t="s">
        <v>45</v>
      </c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49" t="s">
        <v>46</v>
      </c>
      <c r="AD38" s="49"/>
      <c r="AE38" s="49"/>
      <c r="AF38" s="49"/>
      <c r="AG38" s="49"/>
      <c r="AH38" s="49"/>
      <c r="AI38" s="49"/>
      <c r="AJ38" s="49"/>
      <c r="AK38" s="49" t="s">
        <v>47</v>
      </c>
      <c r="AL38" s="49"/>
      <c r="AM38" s="49"/>
      <c r="AN38" s="49"/>
      <c r="AO38" s="49"/>
      <c r="AP38" s="49"/>
      <c r="AQ38" s="49"/>
      <c r="AR38" s="49"/>
      <c r="AS38" s="93" t="s">
        <v>48</v>
      </c>
      <c r="AT38" s="49"/>
      <c r="AU38" s="49"/>
      <c r="AV38" s="49"/>
      <c r="AW38" s="49"/>
      <c r="AX38" s="49"/>
      <c r="AY38" s="49"/>
      <c r="AZ38" s="49"/>
      <c r="CA38" s="6" t="s">
        <v>52</v>
      </c>
    </row>
    <row r="39" spans="1:79" s="6" customFormat="1" ht="38.25" customHeight="1" x14ac:dyDescent="0.2">
      <c r="A39" s="50">
        <v>1</v>
      </c>
      <c r="B39" s="50"/>
      <c r="C39" s="50"/>
      <c r="D39" s="58" t="s">
        <v>75</v>
      </c>
      <c r="E39" s="58"/>
      <c r="F39" s="58"/>
      <c r="G39" s="58"/>
      <c r="H39" s="58"/>
      <c r="I39" s="58"/>
      <c r="J39" s="58" t="s">
        <v>76</v>
      </c>
      <c r="K39" s="58"/>
      <c r="L39" s="58"/>
      <c r="M39" s="58"/>
      <c r="N39" s="58"/>
      <c r="O39" s="58"/>
      <c r="P39" s="46" t="s">
        <v>171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  <c r="AC39" s="59">
        <f>SUM(AC40:AJ41)</f>
        <v>8280.5417199999993</v>
      </c>
      <c r="AD39" s="59"/>
      <c r="AE39" s="59"/>
      <c r="AF39" s="59"/>
      <c r="AG39" s="59"/>
      <c r="AH39" s="59"/>
      <c r="AI39" s="59"/>
      <c r="AJ39" s="59"/>
      <c r="AK39" s="59">
        <f>SUM(AK40:AR41)</f>
        <v>0</v>
      </c>
      <c r="AL39" s="59"/>
      <c r="AM39" s="59"/>
      <c r="AN39" s="59"/>
      <c r="AO39" s="59"/>
      <c r="AP39" s="59"/>
      <c r="AQ39" s="59"/>
      <c r="AR39" s="59"/>
      <c r="AS39" s="59">
        <f>AC39+AK39</f>
        <v>8280.5417199999993</v>
      </c>
      <c r="AT39" s="59"/>
      <c r="AU39" s="59"/>
      <c r="AV39" s="59"/>
      <c r="AW39" s="59"/>
      <c r="AX39" s="59"/>
      <c r="AY39" s="59"/>
      <c r="AZ39" s="59"/>
      <c r="CA39" s="6" t="s">
        <v>53</v>
      </c>
    </row>
    <row r="40" spans="1:79" ht="25.5" customHeight="1" x14ac:dyDescent="0.2">
      <c r="A40" s="40">
        <v>2</v>
      </c>
      <c r="B40" s="40"/>
      <c r="C40" s="40"/>
      <c r="D40" s="42" t="s">
        <v>75</v>
      </c>
      <c r="E40" s="42"/>
      <c r="F40" s="42"/>
      <c r="G40" s="42"/>
      <c r="H40" s="42"/>
      <c r="I40" s="42"/>
      <c r="J40" s="42" t="s">
        <v>78</v>
      </c>
      <c r="K40" s="42"/>
      <c r="L40" s="42"/>
      <c r="M40" s="42"/>
      <c r="N40" s="42"/>
      <c r="O40" s="42"/>
      <c r="P40" s="14" t="s">
        <v>77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0">
        <f>7276.83+77.8164+85.99832+39+642.497</f>
        <v>8122.1417199999996</v>
      </c>
      <c r="AD40" s="20"/>
      <c r="AE40" s="20"/>
      <c r="AF40" s="20"/>
      <c r="AG40" s="20"/>
      <c r="AH40" s="20"/>
      <c r="AI40" s="20"/>
      <c r="AJ40" s="20"/>
      <c r="AK40" s="20">
        <v>0</v>
      </c>
      <c r="AL40" s="20"/>
      <c r="AM40" s="20"/>
      <c r="AN40" s="20"/>
      <c r="AO40" s="20"/>
      <c r="AP40" s="20"/>
      <c r="AQ40" s="20"/>
      <c r="AR40" s="20"/>
      <c r="AS40" s="20">
        <f>AC40+AK40</f>
        <v>8122.1417199999996</v>
      </c>
      <c r="AT40" s="20"/>
      <c r="AU40" s="20"/>
      <c r="AV40" s="20"/>
      <c r="AW40" s="20"/>
      <c r="AX40" s="20"/>
      <c r="AY40" s="20"/>
      <c r="AZ40" s="20"/>
    </row>
    <row r="41" spans="1:79" ht="25.5" customHeight="1" x14ac:dyDescent="0.2">
      <c r="A41" s="40">
        <v>3</v>
      </c>
      <c r="B41" s="40"/>
      <c r="C41" s="40"/>
      <c r="D41" s="42" t="s">
        <v>75</v>
      </c>
      <c r="E41" s="42"/>
      <c r="F41" s="42"/>
      <c r="G41" s="42"/>
      <c r="H41" s="42"/>
      <c r="I41" s="42"/>
      <c r="J41" s="42" t="s">
        <v>78</v>
      </c>
      <c r="K41" s="42"/>
      <c r="L41" s="42"/>
      <c r="M41" s="42"/>
      <c r="N41" s="42"/>
      <c r="O41" s="42"/>
      <c r="P41" s="14" t="s">
        <v>79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0">
        <v>158.4</v>
      </c>
      <c r="AD41" s="20"/>
      <c r="AE41" s="20"/>
      <c r="AF41" s="20"/>
      <c r="AG41" s="20"/>
      <c r="AH41" s="20"/>
      <c r="AI41" s="20"/>
      <c r="AJ41" s="20"/>
      <c r="AK41" s="20">
        <v>0</v>
      </c>
      <c r="AL41" s="20"/>
      <c r="AM41" s="20"/>
      <c r="AN41" s="20"/>
      <c r="AO41" s="20"/>
      <c r="AP41" s="20"/>
      <c r="AQ41" s="20"/>
      <c r="AR41" s="20"/>
      <c r="AS41" s="20">
        <f>AC41+AK41</f>
        <v>158.4</v>
      </c>
      <c r="AT41" s="20"/>
      <c r="AU41" s="20"/>
      <c r="AV41" s="20"/>
      <c r="AW41" s="20"/>
      <c r="AX41" s="20"/>
      <c r="AY41" s="20"/>
      <c r="AZ41" s="20"/>
    </row>
    <row r="42" spans="1:79" s="6" customFormat="1" ht="12.75" customHeight="1" x14ac:dyDescent="0.2">
      <c r="A42" s="50"/>
      <c r="B42" s="50"/>
      <c r="C42" s="50"/>
      <c r="D42" s="58" t="s">
        <v>78</v>
      </c>
      <c r="E42" s="58"/>
      <c r="F42" s="58"/>
      <c r="G42" s="58"/>
      <c r="H42" s="58"/>
      <c r="I42" s="58"/>
      <c r="J42" s="58" t="s">
        <v>78</v>
      </c>
      <c r="K42" s="58"/>
      <c r="L42" s="58"/>
      <c r="M42" s="58"/>
      <c r="N42" s="58"/>
      <c r="O42" s="58"/>
      <c r="P42" s="55" t="s">
        <v>80</v>
      </c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59">
        <f>AC39</f>
        <v>8280.5417199999993</v>
      </c>
      <c r="AD42" s="59"/>
      <c r="AE42" s="59"/>
      <c r="AF42" s="59"/>
      <c r="AG42" s="59"/>
      <c r="AH42" s="59"/>
      <c r="AI42" s="59"/>
      <c r="AJ42" s="59"/>
      <c r="AK42" s="59">
        <v>0</v>
      </c>
      <c r="AL42" s="59"/>
      <c r="AM42" s="59"/>
      <c r="AN42" s="59"/>
      <c r="AO42" s="59"/>
      <c r="AP42" s="59"/>
      <c r="AQ42" s="59"/>
      <c r="AR42" s="59"/>
      <c r="AS42" s="59">
        <f>AC42+AK42</f>
        <v>8280.5417199999993</v>
      </c>
      <c r="AT42" s="59"/>
      <c r="AU42" s="59"/>
      <c r="AV42" s="59"/>
      <c r="AW42" s="59"/>
      <c r="AX42" s="59"/>
      <c r="AY42" s="59"/>
      <c r="AZ42" s="59"/>
    </row>
    <row r="44" spans="1:79" ht="15.75" customHeight="1" x14ac:dyDescent="0.2">
      <c r="A44" s="61" t="s">
        <v>32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</row>
    <row r="45" spans="1:79" ht="15" customHeight="1" x14ac:dyDescent="0.2">
      <c r="A45" s="62" t="s">
        <v>170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60" t="s">
        <v>31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 t="s">
        <v>12</v>
      </c>
      <c r="R47" s="60"/>
      <c r="S47" s="60"/>
      <c r="T47" s="60"/>
      <c r="U47" s="60"/>
      <c r="V47" s="60"/>
      <c r="W47" s="60"/>
      <c r="X47" s="60"/>
      <c r="Y47" s="60" t="s">
        <v>18</v>
      </c>
      <c r="Z47" s="60"/>
      <c r="AA47" s="60"/>
      <c r="AB47" s="60"/>
      <c r="AC47" s="60"/>
      <c r="AD47" s="60"/>
      <c r="AE47" s="60"/>
      <c r="AF47" s="60"/>
      <c r="AG47" s="60" t="s">
        <v>17</v>
      </c>
      <c r="AH47" s="60"/>
      <c r="AI47" s="60"/>
      <c r="AJ47" s="60"/>
      <c r="AK47" s="60"/>
      <c r="AL47" s="60"/>
      <c r="AM47" s="60"/>
      <c r="AN47" s="60"/>
      <c r="AO47" s="60" t="s">
        <v>16</v>
      </c>
      <c r="AP47" s="60"/>
      <c r="AQ47" s="60"/>
      <c r="AR47" s="60"/>
      <c r="AS47" s="60"/>
      <c r="AT47" s="60"/>
      <c r="AU47" s="60"/>
      <c r="AV47" s="60"/>
    </row>
    <row r="48" spans="1:79" ht="29.1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</row>
    <row r="49" spans="1:79" ht="15.95" customHeight="1" x14ac:dyDescent="0.2">
      <c r="A49" s="60">
        <v>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>
        <v>2</v>
      </c>
      <c r="R49" s="60"/>
      <c r="S49" s="60"/>
      <c r="T49" s="60"/>
      <c r="U49" s="60"/>
      <c r="V49" s="60"/>
      <c r="W49" s="60"/>
      <c r="X49" s="60"/>
      <c r="Y49" s="60">
        <v>3</v>
      </c>
      <c r="Z49" s="60"/>
      <c r="AA49" s="60"/>
      <c r="AB49" s="60"/>
      <c r="AC49" s="60"/>
      <c r="AD49" s="60"/>
      <c r="AE49" s="60"/>
      <c r="AF49" s="60"/>
      <c r="AG49" s="60">
        <v>4</v>
      </c>
      <c r="AH49" s="60"/>
      <c r="AI49" s="60"/>
      <c r="AJ49" s="60"/>
      <c r="AK49" s="60"/>
      <c r="AL49" s="60"/>
      <c r="AM49" s="60"/>
      <c r="AN49" s="60"/>
      <c r="AO49" s="60">
        <v>5</v>
      </c>
      <c r="AP49" s="60"/>
      <c r="AQ49" s="60"/>
      <c r="AR49" s="60"/>
      <c r="AS49" s="60"/>
      <c r="AT49" s="60"/>
      <c r="AU49" s="60"/>
      <c r="AV49" s="60"/>
    </row>
    <row r="50" spans="1:79" ht="12.75" hidden="1" customHeight="1" x14ac:dyDescent="0.2">
      <c r="A50" s="63" t="s">
        <v>45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40" t="s">
        <v>43</v>
      </c>
      <c r="R50" s="40"/>
      <c r="S50" s="40"/>
      <c r="T50" s="40"/>
      <c r="U50" s="40"/>
      <c r="V50" s="40"/>
      <c r="W50" s="40"/>
      <c r="X50" s="40"/>
      <c r="Y50" s="49" t="s">
        <v>46</v>
      </c>
      <c r="Z50" s="49"/>
      <c r="AA50" s="49"/>
      <c r="AB50" s="49"/>
      <c r="AC50" s="49"/>
      <c r="AD50" s="49"/>
      <c r="AE50" s="49"/>
      <c r="AF50" s="49"/>
      <c r="AG50" s="49" t="s">
        <v>47</v>
      </c>
      <c r="AH50" s="49"/>
      <c r="AI50" s="49"/>
      <c r="AJ50" s="49"/>
      <c r="AK50" s="49"/>
      <c r="AL50" s="49"/>
      <c r="AM50" s="49"/>
      <c r="AN50" s="49"/>
      <c r="AO50" s="49" t="s">
        <v>48</v>
      </c>
      <c r="AP50" s="49"/>
      <c r="AQ50" s="49"/>
      <c r="AR50" s="49"/>
      <c r="AS50" s="49"/>
      <c r="AT50" s="49"/>
      <c r="AU50" s="49"/>
      <c r="AV50" s="49"/>
      <c r="CA50" s="1" t="s">
        <v>54</v>
      </c>
    </row>
    <row r="51" spans="1:79" ht="38.25" customHeight="1" x14ac:dyDescent="0.2">
      <c r="A51" s="14" t="s">
        <v>81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42" t="s">
        <v>75</v>
      </c>
      <c r="R51" s="42"/>
      <c r="S51" s="42"/>
      <c r="T51" s="42"/>
      <c r="U51" s="42"/>
      <c r="V51" s="42"/>
      <c r="W51" s="42"/>
      <c r="X51" s="42"/>
      <c r="Y51" s="20">
        <f>AC42</f>
        <v>8280.5417199999993</v>
      </c>
      <c r="Z51" s="20"/>
      <c r="AA51" s="20"/>
      <c r="AB51" s="20"/>
      <c r="AC51" s="20"/>
      <c r="AD51" s="20"/>
      <c r="AE51" s="20"/>
      <c r="AF51" s="20"/>
      <c r="AG51" s="20">
        <v>0</v>
      </c>
      <c r="AH51" s="20"/>
      <c r="AI51" s="20"/>
      <c r="AJ51" s="20"/>
      <c r="AK51" s="20"/>
      <c r="AL51" s="20"/>
      <c r="AM51" s="20"/>
      <c r="AN51" s="20"/>
      <c r="AO51" s="20">
        <f>Y51+AG51</f>
        <v>8280.5417199999993</v>
      </c>
      <c r="AP51" s="20"/>
      <c r="AQ51" s="20"/>
      <c r="AR51" s="20"/>
      <c r="AS51" s="20"/>
      <c r="AT51" s="20"/>
      <c r="AU51" s="20"/>
      <c r="AV51" s="20"/>
      <c r="CA51" s="1" t="s">
        <v>55</v>
      </c>
    </row>
    <row r="52" spans="1:79" s="6" customFormat="1" ht="12.75" customHeight="1" x14ac:dyDescent="0.2">
      <c r="A52" s="55" t="s">
        <v>80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7"/>
      <c r="Q52" s="58" t="s">
        <v>78</v>
      </c>
      <c r="R52" s="58"/>
      <c r="S52" s="58"/>
      <c r="T52" s="58"/>
      <c r="U52" s="58"/>
      <c r="V52" s="58"/>
      <c r="W52" s="58"/>
      <c r="X52" s="58"/>
      <c r="Y52" s="59">
        <f>Y51</f>
        <v>8280.5417199999993</v>
      </c>
      <c r="Z52" s="59"/>
      <c r="AA52" s="59"/>
      <c r="AB52" s="59"/>
      <c r="AC52" s="59"/>
      <c r="AD52" s="59"/>
      <c r="AE52" s="59"/>
      <c r="AF52" s="59"/>
      <c r="AG52" s="59">
        <v>0</v>
      </c>
      <c r="AH52" s="59"/>
      <c r="AI52" s="59"/>
      <c r="AJ52" s="59"/>
      <c r="AK52" s="59"/>
      <c r="AL52" s="59"/>
      <c r="AM52" s="59"/>
      <c r="AN52" s="59"/>
      <c r="AO52" s="59">
        <f>Y52+AG52</f>
        <v>8280.5417199999993</v>
      </c>
      <c r="AP52" s="59"/>
      <c r="AQ52" s="59"/>
      <c r="AR52" s="59"/>
      <c r="AS52" s="59"/>
      <c r="AT52" s="59"/>
      <c r="AU52" s="59"/>
      <c r="AV52" s="59"/>
    </row>
    <row r="55" spans="1:79" ht="15.75" customHeight="1" x14ac:dyDescent="0.2">
      <c r="A55" s="82" t="s">
        <v>19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3.75" customHeight="1" x14ac:dyDescent="0.2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</row>
    <row r="57" spans="1:79" ht="9.75" customHeight="1" x14ac:dyDescent="0.2"/>
    <row r="58" spans="1:79" ht="30" customHeight="1" x14ac:dyDescent="0.2">
      <c r="A58" s="60" t="s">
        <v>13</v>
      </c>
      <c r="B58" s="60"/>
      <c r="C58" s="60"/>
      <c r="D58" s="60"/>
      <c r="E58" s="60"/>
      <c r="F58" s="60"/>
      <c r="G58" s="68" t="s">
        <v>12</v>
      </c>
      <c r="H58" s="69"/>
      <c r="I58" s="69"/>
      <c r="J58" s="69"/>
      <c r="K58" s="69"/>
      <c r="L58" s="70"/>
      <c r="M58" s="60" t="s">
        <v>34</v>
      </c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 t="s">
        <v>21</v>
      </c>
      <c r="AA58" s="60"/>
      <c r="AB58" s="60"/>
      <c r="AC58" s="60"/>
      <c r="AD58" s="60"/>
      <c r="AE58" s="60" t="s">
        <v>20</v>
      </c>
      <c r="AF58" s="60"/>
      <c r="AG58" s="60"/>
      <c r="AH58" s="60"/>
      <c r="AI58" s="60"/>
      <c r="AJ58" s="60"/>
      <c r="AK58" s="60"/>
      <c r="AL58" s="60"/>
      <c r="AM58" s="60"/>
      <c r="AN58" s="60"/>
      <c r="AO58" s="60" t="s">
        <v>33</v>
      </c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</row>
    <row r="59" spans="1:79" ht="15.75" customHeight="1" x14ac:dyDescent="0.2">
      <c r="A59" s="60">
        <v>1</v>
      </c>
      <c r="B59" s="60"/>
      <c r="C59" s="60"/>
      <c r="D59" s="60"/>
      <c r="E59" s="60"/>
      <c r="F59" s="60"/>
      <c r="G59" s="68">
        <v>2</v>
      </c>
      <c r="H59" s="69"/>
      <c r="I59" s="69"/>
      <c r="J59" s="69"/>
      <c r="K59" s="69"/>
      <c r="L59" s="70"/>
      <c r="M59" s="60">
        <v>3</v>
      </c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>
        <v>4</v>
      </c>
      <c r="AA59" s="60"/>
      <c r="AB59" s="60"/>
      <c r="AC59" s="60"/>
      <c r="AD59" s="60"/>
      <c r="AE59" s="60">
        <v>5</v>
      </c>
      <c r="AF59" s="60"/>
      <c r="AG59" s="60"/>
      <c r="AH59" s="60"/>
      <c r="AI59" s="60"/>
      <c r="AJ59" s="60"/>
      <c r="AK59" s="60"/>
      <c r="AL59" s="60"/>
      <c r="AM59" s="60"/>
      <c r="AN59" s="60"/>
      <c r="AO59" s="60">
        <v>6</v>
      </c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</row>
    <row r="60" spans="1:79" ht="13.5" hidden="1" customHeight="1" x14ac:dyDescent="0.2">
      <c r="A60" s="40"/>
      <c r="B60" s="40"/>
      <c r="C60" s="40"/>
      <c r="D60" s="40"/>
      <c r="E60" s="40"/>
      <c r="F60" s="40"/>
      <c r="G60" s="21" t="s">
        <v>43</v>
      </c>
      <c r="H60" s="22"/>
      <c r="I60" s="22"/>
      <c r="J60" s="22"/>
      <c r="K60" s="22"/>
      <c r="L60" s="23"/>
      <c r="M60" s="63" t="s">
        <v>45</v>
      </c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40" t="s">
        <v>60</v>
      </c>
      <c r="AA60" s="40"/>
      <c r="AB60" s="40"/>
      <c r="AC60" s="40"/>
      <c r="AD60" s="40"/>
      <c r="AE60" s="63" t="s">
        <v>61</v>
      </c>
      <c r="AF60" s="63"/>
      <c r="AG60" s="63"/>
      <c r="AH60" s="63"/>
      <c r="AI60" s="63"/>
      <c r="AJ60" s="63"/>
      <c r="AK60" s="63"/>
      <c r="AL60" s="63"/>
      <c r="AM60" s="63"/>
      <c r="AN60" s="63"/>
      <c r="AO60" s="49" t="s">
        <v>71</v>
      </c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CA60" s="1" t="s">
        <v>56</v>
      </c>
    </row>
    <row r="61" spans="1:79" s="6" customFormat="1" ht="18" customHeight="1" x14ac:dyDescent="0.2">
      <c r="A61" s="50"/>
      <c r="B61" s="50"/>
      <c r="C61" s="50"/>
      <c r="D61" s="50"/>
      <c r="E61" s="50"/>
      <c r="F61" s="50"/>
      <c r="G61" s="52" t="s">
        <v>75</v>
      </c>
      <c r="H61" s="53"/>
      <c r="I61" s="53"/>
      <c r="J61" s="53"/>
      <c r="K61" s="53"/>
      <c r="L61" s="54"/>
      <c r="M61" s="43" t="s">
        <v>171</v>
      </c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5"/>
      <c r="CA61" s="6" t="s">
        <v>57</v>
      </c>
    </row>
    <row r="62" spans="1:79" s="6" customFormat="1" ht="17.25" customHeight="1" x14ac:dyDescent="0.2">
      <c r="A62" s="50"/>
      <c r="B62" s="50"/>
      <c r="C62" s="50"/>
      <c r="D62" s="50"/>
      <c r="E62" s="50"/>
      <c r="F62" s="50"/>
      <c r="G62" s="52" t="s">
        <v>172</v>
      </c>
      <c r="H62" s="53"/>
      <c r="I62" s="53"/>
      <c r="J62" s="53"/>
      <c r="K62" s="53"/>
      <c r="L62" s="54"/>
      <c r="M62" s="43" t="s">
        <v>79</v>
      </c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5"/>
    </row>
    <row r="63" spans="1:79" s="6" customFormat="1" ht="12.75" customHeight="1" x14ac:dyDescent="0.2">
      <c r="A63" s="50">
        <v>1</v>
      </c>
      <c r="B63" s="50"/>
      <c r="C63" s="50"/>
      <c r="D63" s="50"/>
      <c r="E63" s="50"/>
      <c r="F63" s="50"/>
      <c r="G63" s="46" t="s">
        <v>82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8"/>
    </row>
    <row r="64" spans="1:79" ht="15.75" customHeight="1" x14ac:dyDescent="0.2">
      <c r="A64" s="40"/>
      <c r="B64" s="40"/>
      <c r="C64" s="40"/>
      <c r="D64" s="40"/>
      <c r="E64" s="40"/>
      <c r="F64" s="40"/>
      <c r="G64" s="32"/>
      <c r="H64" s="33"/>
      <c r="I64" s="33"/>
      <c r="J64" s="33"/>
      <c r="K64" s="33"/>
      <c r="L64" s="34"/>
      <c r="M64" s="14" t="s">
        <v>83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7" t="s">
        <v>84</v>
      </c>
      <c r="AA64" s="18"/>
      <c r="AB64" s="18"/>
      <c r="AC64" s="18"/>
      <c r="AD64" s="19"/>
      <c r="AE64" s="17" t="s">
        <v>85</v>
      </c>
      <c r="AF64" s="18"/>
      <c r="AG64" s="18"/>
      <c r="AH64" s="18"/>
      <c r="AI64" s="18"/>
      <c r="AJ64" s="18"/>
      <c r="AK64" s="18"/>
      <c r="AL64" s="18"/>
      <c r="AM64" s="18"/>
      <c r="AN64" s="19"/>
      <c r="AO64" s="49" t="s">
        <v>86</v>
      </c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55" ht="12.75" customHeight="1" x14ac:dyDescent="0.2">
      <c r="A65" s="40"/>
      <c r="B65" s="40"/>
      <c r="C65" s="40"/>
      <c r="D65" s="40"/>
      <c r="E65" s="40"/>
      <c r="F65" s="40"/>
      <c r="G65" s="32"/>
      <c r="H65" s="33"/>
      <c r="I65" s="33"/>
      <c r="J65" s="33"/>
      <c r="K65" s="33"/>
      <c r="L65" s="34"/>
      <c r="M65" s="14" t="s">
        <v>87</v>
      </c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6"/>
      <c r="Z65" s="17" t="s">
        <v>88</v>
      </c>
      <c r="AA65" s="18"/>
      <c r="AB65" s="18"/>
      <c r="AC65" s="18"/>
      <c r="AD65" s="19"/>
      <c r="AE65" s="17" t="s">
        <v>89</v>
      </c>
      <c r="AF65" s="18"/>
      <c r="AG65" s="18"/>
      <c r="AH65" s="18"/>
      <c r="AI65" s="18"/>
      <c r="AJ65" s="18"/>
      <c r="AK65" s="18"/>
      <c r="AL65" s="18"/>
      <c r="AM65" s="18"/>
      <c r="AN65" s="19"/>
      <c r="AO65" s="42">
        <v>1</v>
      </c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</row>
    <row r="66" spans="1:55" ht="25.5" customHeight="1" x14ac:dyDescent="0.2">
      <c r="A66" s="40"/>
      <c r="B66" s="40"/>
      <c r="C66" s="40"/>
      <c r="D66" s="40"/>
      <c r="E66" s="40"/>
      <c r="F66" s="40"/>
      <c r="G66" s="32"/>
      <c r="H66" s="33"/>
      <c r="I66" s="33"/>
      <c r="J66" s="33"/>
      <c r="K66" s="33"/>
      <c r="L66" s="34"/>
      <c r="M66" s="14" t="s">
        <v>90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7" t="s">
        <v>88</v>
      </c>
      <c r="AA66" s="18"/>
      <c r="AB66" s="18"/>
      <c r="AC66" s="18"/>
      <c r="AD66" s="19"/>
      <c r="AE66" s="17" t="s">
        <v>89</v>
      </c>
      <c r="AF66" s="18"/>
      <c r="AG66" s="18"/>
      <c r="AH66" s="18"/>
      <c r="AI66" s="18"/>
      <c r="AJ66" s="18"/>
      <c r="AK66" s="18"/>
      <c r="AL66" s="18"/>
      <c r="AM66" s="18"/>
      <c r="AN66" s="19"/>
      <c r="AO66" s="42">
        <v>1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</row>
    <row r="67" spans="1:55" s="6" customFormat="1" ht="12.75" customHeight="1" x14ac:dyDescent="0.2">
      <c r="A67" s="50">
        <v>2</v>
      </c>
      <c r="B67" s="50"/>
      <c r="C67" s="50"/>
      <c r="D67" s="50"/>
      <c r="E67" s="50"/>
      <c r="F67" s="50"/>
      <c r="G67" s="46" t="s">
        <v>91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8"/>
    </row>
    <row r="68" spans="1:55" ht="12.75" customHeight="1" x14ac:dyDescent="0.2">
      <c r="A68" s="40"/>
      <c r="B68" s="40"/>
      <c r="C68" s="40"/>
      <c r="D68" s="40"/>
      <c r="E68" s="40"/>
      <c r="F68" s="40"/>
      <c r="G68" s="32"/>
      <c r="H68" s="33"/>
      <c r="I68" s="33"/>
      <c r="J68" s="33"/>
      <c r="K68" s="33"/>
      <c r="L68" s="34"/>
      <c r="M68" s="14" t="s">
        <v>92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7" t="s">
        <v>88</v>
      </c>
      <c r="AA68" s="18"/>
      <c r="AB68" s="18"/>
      <c r="AC68" s="18"/>
      <c r="AD68" s="19"/>
      <c r="AE68" s="17" t="s">
        <v>89</v>
      </c>
      <c r="AF68" s="18"/>
      <c r="AG68" s="18"/>
      <c r="AH68" s="18"/>
      <c r="AI68" s="18"/>
      <c r="AJ68" s="18"/>
      <c r="AK68" s="18"/>
      <c r="AL68" s="18"/>
      <c r="AM68" s="18"/>
      <c r="AN68" s="19"/>
      <c r="AO68" s="42">
        <v>1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</row>
    <row r="69" spans="1:55" s="6" customFormat="1" ht="12.75" customHeight="1" x14ac:dyDescent="0.2">
      <c r="A69" s="50">
        <v>3</v>
      </c>
      <c r="B69" s="50"/>
      <c r="C69" s="50"/>
      <c r="D69" s="50"/>
      <c r="E69" s="50"/>
      <c r="F69" s="50"/>
      <c r="G69" s="46" t="s">
        <v>93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8"/>
    </row>
    <row r="70" spans="1:55" ht="25.5" customHeight="1" x14ac:dyDescent="0.2">
      <c r="A70" s="40"/>
      <c r="B70" s="40"/>
      <c r="C70" s="40"/>
      <c r="D70" s="40"/>
      <c r="E70" s="40"/>
      <c r="F70" s="40"/>
      <c r="G70" s="32"/>
      <c r="H70" s="33"/>
      <c r="I70" s="33"/>
      <c r="J70" s="33"/>
      <c r="K70" s="33"/>
      <c r="L70" s="34"/>
      <c r="M70" s="14" t="s">
        <v>94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7" t="s">
        <v>84</v>
      </c>
      <c r="AA70" s="18"/>
      <c r="AB70" s="18"/>
      <c r="AC70" s="18"/>
      <c r="AD70" s="19"/>
      <c r="AE70" s="17" t="s">
        <v>85</v>
      </c>
      <c r="AF70" s="18"/>
      <c r="AG70" s="18"/>
      <c r="AH70" s="18"/>
      <c r="AI70" s="18"/>
      <c r="AJ70" s="18"/>
      <c r="AK70" s="18"/>
      <c r="AL70" s="18"/>
      <c r="AM70" s="18"/>
      <c r="AN70" s="19"/>
      <c r="AO70" s="49" t="s">
        <v>86</v>
      </c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55" s="6" customFormat="1" ht="12.75" customHeight="1" x14ac:dyDescent="0.2">
      <c r="A71" s="50">
        <v>4</v>
      </c>
      <c r="B71" s="50"/>
      <c r="C71" s="50"/>
      <c r="D71" s="50"/>
      <c r="E71" s="50"/>
      <c r="F71" s="50"/>
      <c r="G71" s="46" t="s">
        <v>95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8"/>
    </row>
    <row r="72" spans="1:55" ht="37.5" customHeight="1" x14ac:dyDescent="0.2">
      <c r="A72" s="40"/>
      <c r="B72" s="40"/>
      <c r="C72" s="40"/>
      <c r="D72" s="40"/>
      <c r="E72" s="40"/>
      <c r="F72" s="40"/>
      <c r="G72" s="32"/>
      <c r="H72" s="33"/>
      <c r="I72" s="33"/>
      <c r="J72" s="33"/>
      <c r="K72" s="33"/>
      <c r="L72" s="34"/>
      <c r="M72" s="14" t="s">
        <v>96</v>
      </c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6"/>
      <c r="Z72" s="17" t="s">
        <v>97</v>
      </c>
      <c r="AA72" s="18"/>
      <c r="AB72" s="18"/>
      <c r="AC72" s="18"/>
      <c r="AD72" s="19"/>
      <c r="AE72" s="17" t="s">
        <v>85</v>
      </c>
      <c r="AF72" s="18"/>
      <c r="AG72" s="18"/>
      <c r="AH72" s="18"/>
      <c r="AI72" s="18"/>
      <c r="AJ72" s="18"/>
      <c r="AK72" s="18"/>
      <c r="AL72" s="18"/>
      <c r="AM72" s="18"/>
      <c r="AN72" s="19"/>
      <c r="AO72" s="42">
        <v>100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</row>
    <row r="73" spans="1:55" s="6" customFormat="1" ht="18" customHeight="1" x14ac:dyDescent="0.2">
      <c r="A73" s="50"/>
      <c r="B73" s="50"/>
      <c r="C73" s="50"/>
      <c r="D73" s="50"/>
      <c r="E73" s="50"/>
      <c r="F73" s="50"/>
      <c r="G73" s="52" t="s">
        <v>172</v>
      </c>
      <c r="H73" s="53"/>
      <c r="I73" s="53"/>
      <c r="J73" s="53"/>
      <c r="K73" s="53"/>
      <c r="L73" s="54"/>
      <c r="M73" s="43" t="s">
        <v>77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5"/>
    </row>
    <row r="74" spans="1:55" s="6" customFormat="1" ht="12.75" customHeight="1" x14ac:dyDescent="0.2">
      <c r="A74" s="50">
        <v>1</v>
      </c>
      <c r="B74" s="50"/>
      <c r="C74" s="50"/>
      <c r="D74" s="50"/>
      <c r="E74" s="50"/>
      <c r="F74" s="50"/>
      <c r="G74" s="46" t="s">
        <v>82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8"/>
    </row>
    <row r="75" spans="1:55" ht="25.5" customHeight="1" x14ac:dyDescent="0.2">
      <c r="A75" s="40"/>
      <c r="B75" s="40"/>
      <c r="C75" s="40"/>
      <c r="D75" s="40"/>
      <c r="E75" s="40"/>
      <c r="F75" s="40"/>
      <c r="G75" s="32"/>
      <c r="H75" s="33"/>
      <c r="I75" s="33"/>
      <c r="J75" s="33"/>
      <c r="K75" s="33"/>
      <c r="L75" s="34"/>
      <c r="M75" s="14" t="s">
        <v>98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7" t="s">
        <v>84</v>
      </c>
      <c r="AA75" s="18"/>
      <c r="AB75" s="18"/>
      <c r="AC75" s="18"/>
      <c r="AD75" s="19"/>
      <c r="AE75" s="17" t="s">
        <v>89</v>
      </c>
      <c r="AF75" s="18"/>
      <c r="AG75" s="18"/>
      <c r="AH75" s="18"/>
      <c r="AI75" s="18"/>
      <c r="AJ75" s="18"/>
      <c r="AK75" s="18"/>
      <c r="AL75" s="18"/>
      <c r="AM75" s="18"/>
      <c r="AN75" s="19"/>
      <c r="AO75" s="20">
        <f>AC40</f>
        <v>8122.1417199999996</v>
      </c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</row>
    <row r="76" spans="1:55" ht="14.25" customHeight="1" x14ac:dyDescent="0.2">
      <c r="A76" s="21"/>
      <c r="B76" s="22"/>
      <c r="C76" s="22"/>
      <c r="D76" s="22"/>
      <c r="E76" s="22"/>
      <c r="F76" s="23"/>
      <c r="G76" s="32"/>
      <c r="H76" s="33"/>
      <c r="I76" s="33"/>
      <c r="J76" s="33"/>
      <c r="K76" s="33"/>
      <c r="L76" s="34"/>
      <c r="M76" s="14" t="s">
        <v>196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17" t="s">
        <v>84</v>
      </c>
      <c r="AA76" s="18"/>
      <c r="AB76" s="18"/>
      <c r="AC76" s="18"/>
      <c r="AD76" s="19"/>
      <c r="AE76" s="17" t="s">
        <v>89</v>
      </c>
      <c r="AF76" s="18"/>
      <c r="AG76" s="18"/>
      <c r="AH76" s="18"/>
      <c r="AI76" s="18"/>
      <c r="AJ76" s="18"/>
      <c r="AK76" s="18"/>
      <c r="AL76" s="18"/>
      <c r="AM76" s="18"/>
      <c r="AN76" s="19"/>
      <c r="AO76" s="27">
        <f>1664.21+77.8164+199</f>
        <v>1941.0264</v>
      </c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9"/>
    </row>
    <row r="77" spans="1:55" ht="12.75" customHeight="1" x14ac:dyDescent="0.2">
      <c r="A77" s="40"/>
      <c r="B77" s="40"/>
      <c r="C77" s="40"/>
      <c r="D77" s="40"/>
      <c r="E77" s="40"/>
      <c r="F77" s="40"/>
      <c r="G77" s="32"/>
      <c r="H77" s="33"/>
      <c r="I77" s="33"/>
      <c r="J77" s="33"/>
      <c r="K77" s="33"/>
      <c r="L77" s="34"/>
      <c r="M77" s="14" t="s">
        <v>99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7" t="s">
        <v>84</v>
      </c>
      <c r="AA77" s="18"/>
      <c r="AB77" s="18"/>
      <c r="AC77" s="18"/>
      <c r="AD77" s="19"/>
      <c r="AE77" s="17" t="s">
        <v>89</v>
      </c>
      <c r="AF77" s="18"/>
      <c r="AG77" s="18"/>
      <c r="AH77" s="18"/>
      <c r="AI77" s="18"/>
      <c r="AJ77" s="18"/>
      <c r="AK77" s="18"/>
      <c r="AL77" s="18"/>
      <c r="AM77" s="18"/>
      <c r="AN77" s="19"/>
      <c r="AO77" s="41">
        <f>195.68057+85.99832</f>
        <v>281.67889000000002</v>
      </c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</row>
    <row r="78" spans="1:55" ht="25.5" customHeight="1" x14ac:dyDescent="0.2">
      <c r="A78" s="40"/>
      <c r="B78" s="40"/>
      <c r="C78" s="40"/>
      <c r="D78" s="40"/>
      <c r="E78" s="40"/>
      <c r="F78" s="40"/>
      <c r="G78" s="32"/>
      <c r="H78" s="33"/>
      <c r="I78" s="33"/>
      <c r="J78" s="33"/>
      <c r="K78" s="33"/>
      <c r="L78" s="34"/>
      <c r="M78" s="14" t="s">
        <v>100</v>
      </c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6"/>
      <c r="Z78" s="17" t="s">
        <v>84</v>
      </c>
      <c r="AA78" s="18"/>
      <c r="AB78" s="18"/>
      <c r="AC78" s="18"/>
      <c r="AD78" s="19"/>
      <c r="AE78" s="17" t="s">
        <v>89</v>
      </c>
      <c r="AF78" s="18"/>
      <c r="AG78" s="18"/>
      <c r="AH78" s="18"/>
      <c r="AI78" s="18"/>
      <c r="AJ78" s="18"/>
      <c r="AK78" s="18"/>
      <c r="AL78" s="18"/>
      <c r="AM78" s="18"/>
      <c r="AN78" s="19"/>
      <c r="AO78" s="41">
        <v>1023.3028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</row>
    <row r="79" spans="1:55" ht="15" customHeight="1" x14ac:dyDescent="0.2">
      <c r="A79" s="40"/>
      <c r="B79" s="40"/>
      <c r="C79" s="40"/>
      <c r="D79" s="40"/>
      <c r="E79" s="40"/>
      <c r="F79" s="40"/>
      <c r="G79" s="32"/>
      <c r="H79" s="33"/>
      <c r="I79" s="33"/>
      <c r="J79" s="33"/>
      <c r="K79" s="33"/>
      <c r="L79" s="34"/>
      <c r="M79" s="14" t="s">
        <v>101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7" t="s">
        <v>84</v>
      </c>
      <c r="AA79" s="18"/>
      <c r="AB79" s="18"/>
      <c r="AC79" s="18"/>
      <c r="AD79" s="19"/>
      <c r="AE79" s="17" t="s">
        <v>89</v>
      </c>
      <c r="AF79" s="18"/>
      <c r="AG79" s="18"/>
      <c r="AH79" s="18"/>
      <c r="AI79" s="18"/>
      <c r="AJ79" s="18"/>
      <c r="AK79" s="18"/>
      <c r="AL79" s="18"/>
      <c r="AM79" s="18"/>
      <c r="AN79" s="19"/>
      <c r="AO79" s="41">
        <f>450+57.135</f>
        <v>507.13499999999999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</row>
    <row r="80" spans="1:55" ht="15.75" customHeight="1" x14ac:dyDescent="0.2">
      <c r="A80" s="40"/>
      <c r="B80" s="40"/>
      <c r="C80" s="40"/>
      <c r="D80" s="40"/>
      <c r="E80" s="40"/>
      <c r="F80" s="40"/>
      <c r="G80" s="32"/>
      <c r="H80" s="33"/>
      <c r="I80" s="33"/>
      <c r="J80" s="33"/>
      <c r="K80" s="33"/>
      <c r="L80" s="34"/>
      <c r="M80" s="14" t="s">
        <v>193</v>
      </c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6"/>
      <c r="Z80" s="17" t="s">
        <v>84</v>
      </c>
      <c r="AA80" s="18"/>
      <c r="AB80" s="18"/>
      <c r="AC80" s="18"/>
      <c r="AD80" s="19"/>
      <c r="AE80" s="17" t="s">
        <v>89</v>
      </c>
      <c r="AF80" s="18"/>
      <c r="AG80" s="18"/>
      <c r="AH80" s="18"/>
      <c r="AI80" s="18"/>
      <c r="AJ80" s="18"/>
      <c r="AK80" s="18"/>
      <c r="AL80" s="18"/>
      <c r="AM80" s="18"/>
      <c r="AN80" s="19"/>
      <c r="AO80" s="41">
        <f>420.65768+120</f>
        <v>540.65768000000003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</row>
    <row r="81" spans="1:59" ht="15.75" customHeight="1" x14ac:dyDescent="0.2">
      <c r="A81" s="40"/>
      <c r="B81" s="40"/>
      <c r="C81" s="40"/>
      <c r="D81" s="40"/>
      <c r="E81" s="40"/>
      <c r="F81" s="40"/>
      <c r="G81" s="32"/>
      <c r="H81" s="33"/>
      <c r="I81" s="33"/>
      <c r="J81" s="33"/>
      <c r="K81" s="33"/>
      <c r="L81" s="34"/>
      <c r="M81" s="14" t="s">
        <v>102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6"/>
      <c r="Z81" s="17" t="s">
        <v>84</v>
      </c>
      <c r="AA81" s="18"/>
      <c r="AB81" s="18"/>
      <c r="AC81" s="18"/>
      <c r="AD81" s="19"/>
      <c r="AE81" s="17" t="s">
        <v>89</v>
      </c>
      <c r="AF81" s="18"/>
      <c r="AG81" s="18"/>
      <c r="AH81" s="18"/>
      <c r="AI81" s="18"/>
      <c r="AJ81" s="18"/>
      <c r="AK81" s="18"/>
      <c r="AL81" s="18"/>
      <c r="AM81" s="18"/>
      <c r="AN81" s="19"/>
      <c r="AO81" s="41">
        <v>200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</row>
    <row r="82" spans="1:59" ht="12.75" customHeight="1" x14ac:dyDescent="0.2">
      <c r="A82" s="40"/>
      <c r="B82" s="40"/>
      <c r="C82" s="40"/>
      <c r="D82" s="40"/>
      <c r="E82" s="40"/>
      <c r="F82" s="40"/>
      <c r="G82" s="32"/>
      <c r="H82" s="33"/>
      <c r="I82" s="33"/>
      <c r="J82" s="33"/>
      <c r="K82" s="33"/>
      <c r="L82" s="34"/>
      <c r="M82" s="14" t="s">
        <v>103</v>
      </c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Z82" s="17" t="s">
        <v>84</v>
      </c>
      <c r="AA82" s="18"/>
      <c r="AB82" s="18"/>
      <c r="AC82" s="18"/>
      <c r="AD82" s="19"/>
      <c r="AE82" s="17" t="s">
        <v>89</v>
      </c>
      <c r="AF82" s="18"/>
      <c r="AG82" s="18"/>
      <c r="AH82" s="18"/>
      <c r="AI82" s="18"/>
      <c r="AJ82" s="18"/>
      <c r="AK82" s="18"/>
      <c r="AL82" s="18"/>
      <c r="AM82" s="18"/>
      <c r="AN82" s="19"/>
      <c r="AO82" s="51">
        <v>285.2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</row>
    <row r="83" spans="1:59" ht="12.75" customHeight="1" x14ac:dyDescent="0.2">
      <c r="A83" s="40"/>
      <c r="B83" s="40"/>
      <c r="C83" s="40"/>
      <c r="D83" s="40"/>
      <c r="E83" s="40"/>
      <c r="F83" s="40"/>
      <c r="G83" s="32"/>
      <c r="H83" s="33"/>
      <c r="I83" s="33"/>
      <c r="J83" s="33"/>
      <c r="K83" s="33"/>
      <c r="L83" s="34"/>
      <c r="M83" s="14" t="s">
        <v>104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6"/>
      <c r="Z83" s="17" t="s">
        <v>84</v>
      </c>
      <c r="AA83" s="18"/>
      <c r="AB83" s="18"/>
      <c r="AC83" s="18"/>
      <c r="AD83" s="19"/>
      <c r="AE83" s="17" t="s">
        <v>89</v>
      </c>
      <c r="AF83" s="18"/>
      <c r="AG83" s="18"/>
      <c r="AH83" s="18"/>
      <c r="AI83" s="18"/>
      <c r="AJ83" s="18"/>
      <c r="AK83" s="18"/>
      <c r="AL83" s="18"/>
      <c r="AM83" s="18"/>
      <c r="AN83" s="19"/>
      <c r="AO83" s="41">
        <f>158.706+70+17.31003</f>
        <v>246.01603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</row>
    <row r="84" spans="1:59" ht="14.25" customHeight="1" x14ac:dyDescent="0.2">
      <c r="A84" s="40"/>
      <c r="B84" s="40"/>
      <c r="C84" s="40"/>
      <c r="D84" s="40"/>
      <c r="E84" s="40"/>
      <c r="F84" s="40"/>
      <c r="G84" s="32"/>
      <c r="H84" s="33"/>
      <c r="I84" s="33"/>
      <c r="J84" s="33"/>
      <c r="K84" s="33"/>
      <c r="L84" s="34"/>
      <c r="M84" s="14" t="s">
        <v>105</v>
      </c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6"/>
      <c r="Z84" s="17" t="s">
        <v>84</v>
      </c>
      <c r="AA84" s="18"/>
      <c r="AB84" s="18"/>
      <c r="AC84" s="18"/>
      <c r="AD84" s="19"/>
      <c r="AE84" s="17" t="s">
        <v>89</v>
      </c>
      <c r="AF84" s="18"/>
      <c r="AG84" s="18"/>
      <c r="AH84" s="18"/>
      <c r="AI84" s="18"/>
      <c r="AJ84" s="18"/>
      <c r="AK84" s="18"/>
      <c r="AL84" s="18"/>
      <c r="AM84" s="18"/>
      <c r="AN84" s="19"/>
      <c r="AO84" s="41">
        <f>297+129</f>
        <v>426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</row>
    <row r="85" spans="1:59" ht="25.5" customHeight="1" x14ac:dyDescent="0.2">
      <c r="A85" s="40"/>
      <c r="B85" s="40"/>
      <c r="C85" s="40"/>
      <c r="D85" s="40"/>
      <c r="E85" s="40"/>
      <c r="F85" s="40"/>
      <c r="G85" s="32"/>
      <c r="H85" s="33"/>
      <c r="I85" s="33"/>
      <c r="J85" s="33"/>
      <c r="K85" s="33"/>
      <c r="L85" s="34"/>
      <c r="M85" s="14" t="s">
        <v>199</v>
      </c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6"/>
      <c r="Z85" s="17" t="s">
        <v>84</v>
      </c>
      <c r="AA85" s="18"/>
      <c r="AB85" s="18"/>
      <c r="AC85" s="18"/>
      <c r="AD85" s="19"/>
      <c r="AE85" s="17" t="s">
        <v>89</v>
      </c>
      <c r="AF85" s="18"/>
      <c r="AG85" s="18"/>
      <c r="AH85" s="18"/>
      <c r="AI85" s="18"/>
      <c r="AJ85" s="18"/>
      <c r="AK85" s="18"/>
      <c r="AL85" s="18"/>
      <c r="AM85" s="18"/>
      <c r="AN85" s="19"/>
      <c r="AO85" s="51">
        <f>214.3+188.497</f>
        <v>402.79700000000003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</row>
    <row r="86" spans="1:59" ht="15" customHeight="1" x14ac:dyDescent="0.2">
      <c r="A86" s="21"/>
      <c r="B86" s="22"/>
      <c r="C86" s="22"/>
      <c r="D86" s="22"/>
      <c r="E86" s="22"/>
      <c r="F86" s="23"/>
      <c r="G86" s="32"/>
      <c r="H86" s="33"/>
      <c r="I86" s="33"/>
      <c r="J86" s="33"/>
      <c r="K86" s="33"/>
      <c r="L86" s="34"/>
      <c r="M86" s="14" t="s">
        <v>200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6"/>
      <c r="Z86" s="17" t="s">
        <v>84</v>
      </c>
      <c r="AA86" s="18"/>
      <c r="AB86" s="18"/>
      <c r="AC86" s="18"/>
      <c r="AD86" s="19"/>
      <c r="AE86" s="17" t="s">
        <v>89</v>
      </c>
      <c r="AF86" s="18"/>
      <c r="AG86" s="18"/>
      <c r="AH86" s="18"/>
      <c r="AI86" s="18"/>
      <c r="AJ86" s="18"/>
      <c r="AK86" s="18"/>
      <c r="AL86" s="18"/>
      <c r="AM86" s="18"/>
      <c r="AN86" s="19"/>
      <c r="AO86" s="11">
        <v>180</v>
      </c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3"/>
    </row>
    <row r="87" spans="1:59" ht="25.5" customHeight="1" x14ac:dyDescent="0.2">
      <c r="A87" s="40"/>
      <c r="B87" s="40"/>
      <c r="C87" s="40"/>
      <c r="D87" s="40"/>
      <c r="E87" s="40"/>
      <c r="F87" s="40"/>
      <c r="G87" s="32"/>
      <c r="H87" s="33"/>
      <c r="I87" s="33"/>
      <c r="J87" s="33"/>
      <c r="K87" s="33"/>
      <c r="L87" s="34"/>
      <c r="M87" s="14" t="s">
        <v>106</v>
      </c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6"/>
      <c r="Z87" s="17" t="s">
        <v>84</v>
      </c>
      <c r="AA87" s="18"/>
      <c r="AB87" s="18"/>
      <c r="AC87" s="18"/>
      <c r="AD87" s="19"/>
      <c r="AE87" s="17" t="s">
        <v>89</v>
      </c>
      <c r="AF87" s="18"/>
      <c r="AG87" s="18"/>
      <c r="AH87" s="18"/>
      <c r="AI87" s="18"/>
      <c r="AJ87" s="18"/>
      <c r="AK87" s="18"/>
      <c r="AL87" s="18"/>
      <c r="AM87" s="18"/>
      <c r="AN87" s="19"/>
      <c r="AO87" s="41">
        <f>150+350</f>
        <v>500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59" ht="16.5" customHeight="1" x14ac:dyDescent="0.2">
      <c r="A88" s="21"/>
      <c r="B88" s="22"/>
      <c r="C88" s="22"/>
      <c r="D88" s="22"/>
      <c r="E88" s="22"/>
      <c r="F88" s="23"/>
      <c r="G88" s="32"/>
      <c r="H88" s="33"/>
      <c r="I88" s="33"/>
      <c r="J88" s="33"/>
      <c r="K88" s="33"/>
      <c r="L88" s="34"/>
      <c r="M88" s="14" t="s">
        <v>197</v>
      </c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6"/>
      <c r="Z88" s="17" t="s">
        <v>84</v>
      </c>
      <c r="AA88" s="18"/>
      <c r="AB88" s="18"/>
      <c r="AC88" s="18"/>
      <c r="AD88" s="19"/>
      <c r="AE88" s="17" t="s">
        <v>89</v>
      </c>
      <c r="AF88" s="18"/>
      <c r="AG88" s="18"/>
      <c r="AH88" s="18"/>
      <c r="AI88" s="18"/>
      <c r="AJ88" s="18"/>
      <c r="AK88" s="18"/>
      <c r="AL88" s="18"/>
      <c r="AM88" s="18"/>
      <c r="AN88" s="19"/>
      <c r="AO88" s="37">
        <f>38.90412+123.8685</f>
        <v>162.77261999999999</v>
      </c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9"/>
    </row>
    <row r="89" spans="1:59" ht="16.5" customHeight="1" x14ac:dyDescent="0.2">
      <c r="A89" s="21"/>
      <c r="B89" s="22"/>
      <c r="C89" s="22"/>
      <c r="D89" s="22"/>
      <c r="E89" s="22"/>
      <c r="F89" s="23"/>
      <c r="G89" s="32"/>
      <c r="H89" s="33"/>
      <c r="I89" s="33"/>
      <c r="J89" s="33"/>
      <c r="K89" s="33"/>
      <c r="L89" s="34"/>
      <c r="M89" s="14" t="s">
        <v>198</v>
      </c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6"/>
      <c r="Z89" s="17" t="s">
        <v>84</v>
      </c>
      <c r="AA89" s="18"/>
      <c r="AB89" s="18"/>
      <c r="AC89" s="18"/>
      <c r="AD89" s="19"/>
      <c r="AE89" s="17" t="s">
        <v>89</v>
      </c>
      <c r="AF89" s="18"/>
      <c r="AG89" s="18"/>
      <c r="AH89" s="18"/>
      <c r="AI89" s="18"/>
      <c r="AJ89" s="18"/>
      <c r="AK89" s="18"/>
      <c r="AL89" s="18"/>
      <c r="AM89" s="18"/>
      <c r="AN89" s="19"/>
      <c r="AO89" s="37">
        <v>22.360939999999999</v>
      </c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9"/>
    </row>
    <row r="90" spans="1:59" ht="15.75" customHeight="1" x14ac:dyDescent="0.2">
      <c r="A90" s="21"/>
      <c r="B90" s="22"/>
      <c r="C90" s="22"/>
      <c r="D90" s="22"/>
      <c r="E90" s="22"/>
      <c r="F90" s="23"/>
      <c r="G90" s="21"/>
      <c r="H90" s="22"/>
      <c r="I90" s="22"/>
      <c r="J90" s="22"/>
      <c r="K90" s="22"/>
      <c r="L90" s="23"/>
      <c r="M90" s="24" t="s">
        <v>194</v>
      </c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6"/>
      <c r="Z90" s="17" t="s">
        <v>84</v>
      </c>
      <c r="AA90" s="18"/>
      <c r="AB90" s="18"/>
      <c r="AC90" s="18"/>
      <c r="AD90" s="19"/>
      <c r="AE90" s="17" t="s">
        <v>89</v>
      </c>
      <c r="AF90" s="18"/>
      <c r="AG90" s="18"/>
      <c r="AH90" s="18"/>
      <c r="AI90" s="18"/>
      <c r="AJ90" s="18"/>
      <c r="AK90" s="18"/>
      <c r="AL90" s="18"/>
      <c r="AM90" s="18"/>
      <c r="AN90" s="19"/>
      <c r="AO90" s="27">
        <f>128.75+11+20</f>
        <v>159.75</v>
      </c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9"/>
    </row>
    <row r="91" spans="1:59" ht="15.75" customHeight="1" x14ac:dyDescent="0.2">
      <c r="A91" s="21"/>
      <c r="B91" s="22"/>
      <c r="C91" s="22"/>
      <c r="D91" s="22"/>
      <c r="E91" s="22"/>
      <c r="F91" s="23"/>
      <c r="G91" s="21"/>
      <c r="H91" s="22"/>
      <c r="I91" s="22"/>
      <c r="J91" s="22"/>
      <c r="K91" s="22"/>
      <c r="L91" s="23"/>
      <c r="M91" s="24" t="s">
        <v>195</v>
      </c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6"/>
      <c r="Z91" s="17" t="s">
        <v>84</v>
      </c>
      <c r="AA91" s="18"/>
      <c r="AB91" s="18"/>
      <c r="AC91" s="18"/>
      <c r="AD91" s="19"/>
      <c r="AE91" s="17" t="s">
        <v>89</v>
      </c>
      <c r="AF91" s="18"/>
      <c r="AG91" s="18"/>
      <c r="AH91" s="18"/>
      <c r="AI91" s="18"/>
      <c r="AJ91" s="18"/>
      <c r="AK91" s="18"/>
      <c r="AL91" s="18"/>
      <c r="AM91" s="18"/>
      <c r="AN91" s="19"/>
      <c r="AO91" s="27">
        <f>124.88+25</f>
        <v>149.88</v>
      </c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9"/>
    </row>
    <row r="92" spans="1:59" ht="27" customHeight="1" x14ac:dyDescent="0.2">
      <c r="A92" s="30"/>
      <c r="B92" s="30"/>
      <c r="C92" s="30"/>
      <c r="D92" s="30"/>
      <c r="E92" s="30"/>
      <c r="F92" s="31"/>
      <c r="G92" s="21"/>
      <c r="H92" s="22"/>
      <c r="I92" s="22"/>
      <c r="J92" s="22"/>
      <c r="K92" s="22"/>
      <c r="L92" s="23"/>
      <c r="M92" s="14" t="s">
        <v>188</v>
      </c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6"/>
      <c r="Z92" s="17" t="s">
        <v>84</v>
      </c>
      <c r="AA92" s="18"/>
      <c r="AB92" s="18"/>
      <c r="AC92" s="18"/>
      <c r="AD92" s="19"/>
      <c r="AE92" s="17" t="s">
        <v>89</v>
      </c>
      <c r="AF92" s="18"/>
      <c r="AG92" s="18"/>
      <c r="AH92" s="18"/>
      <c r="AI92" s="18"/>
      <c r="AJ92" s="18"/>
      <c r="AK92" s="18"/>
      <c r="AL92" s="18"/>
      <c r="AM92" s="18"/>
      <c r="AN92" s="19"/>
      <c r="AO92" s="20">
        <f>199+115+72.9+77.3+50+69.513+129.487+80.36332+51.94228+39+55.05899+154</f>
        <v>1093.56459</v>
      </c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G92" s="10"/>
    </row>
    <row r="93" spans="1:59" ht="12.75" customHeight="1" x14ac:dyDescent="0.2">
      <c r="A93" s="40"/>
      <c r="B93" s="40"/>
      <c r="C93" s="40"/>
      <c r="D93" s="40"/>
      <c r="E93" s="40"/>
      <c r="F93" s="40"/>
      <c r="G93" s="32"/>
      <c r="H93" s="33"/>
      <c r="I93" s="33"/>
      <c r="J93" s="33"/>
      <c r="K93" s="33"/>
      <c r="L93" s="34"/>
      <c r="M93" s="14" t="s">
        <v>107</v>
      </c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6"/>
      <c r="Z93" s="17" t="s">
        <v>88</v>
      </c>
      <c r="AA93" s="18"/>
      <c r="AB93" s="18"/>
      <c r="AC93" s="18"/>
      <c r="AD93" s="19"/>
      <c r="AE93" s="17" t="s">
        <v>89</v>
      </c>
      <c r="AF93" s="18"/>
      <c r="AG93" s="18"/>
      <c r="AH93" s="18"/>
      <c r="AI93" s="18"/>
      <c r="AJ93" s="18"/>
      <c r="AK93" s="18"/>
      <c r="AL93" s="18"/>
      <c r="AM93" s="18"/>
      <c r="AN93" s="19"/>
      <c r="AO93" s="42">
        <v>131</v>
      </c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</row>
    <row r="94" spans="1:59" ht="15" customHeight="1" x14ac:dyDescent="0.2">
      <c r="A94" s="40"/>
      <c r="B94" s="40"/>
      <c r="C94" s="40"/>
      <c r="D94" s="40"/>
      <c r="E94" s="40"/>
      <c r="F94" s="40"/>
      <c r="G94" s="32"/>
      <c r="H94" s="33"/>
      <c r="I94" s="33"/>
      <c r="J94" s="33"/>
      <c r="K94" s="33"/>
      <c r="L94" s="34"/>
      <c r="M94" s="14" t="s">
        <v>108</v>
      </c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6"/>
      <c r="Z94" s="17" t="s">
        <v>88</v>
      </c>
      <c r="AA94" s="18"/>
      <c r="AB94" s="18"/>
      <c r="AC94" s="18"/>
      <c r="AD94" s="19"/>
      <c r="AE94" s="17" t="s">
        <v>89</v>
      </c>
      <c r="AF94" s="18"/>
      <c r="AG94" s="18"/>
      <c r="AH94" s="18"/>
      <c r="AI94" s="18"/>
      <c r="AJ94" s="18"/>
      <c r="AK94" s="18"/>
      <c r="AL94" s="18"/>
      <c r="AM94" s="18"/>
      <c r="AN94" s="19"/>
      <c r="AO94" s="42">
        <v>131</v>
      </c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</row>
    <row r="95" spans="1:59" ht="12.75" customHeight="1" x14ac:dyDescent="0.2">
      <c r="A95" s="40"/>
      <c r="B95" s="40"/>
      <c r="C95" s="40"/>
      <c r="D95" s="40"/>
      <c r="E95" s="40"/>
      <c r="F95" s="40"/>
      <c r="G95" s="32"/>
      <c r="H95" s="33"/>
      <c r="I95" s="33"/>
      <c r="J95" s="33"/>
      <c r="K95" s="33"/>
      <c r="L95" s="34"/>
      <c r="M95" s="14" t="s">
        <v>109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7" t="s">
        <v>110</v>
      </c>
      <c r="AA95" s="18"/>
      <c r="AB95" s="18"/>
      <c r="AC95" s="18"/>
      <c r="AD95" s="19"/>
      <c r="AE95" s="17" t="s">
        <v>89</v>
      </c>
      <c r="AF95" s="18"/>
      <c r="AG95" s="18"/>
      <c r="AH95" s="18"/>
      <c r="AI95" s="18"/>
      <c r="AJ95" s="18"/>
      <c r="AK95" s="18"/>
      <c r="AL95" s="18"/>
      <c r="AM95" s="18"/>
      <c r="AN95" s="19"/>
      <c r="AO95" s="42">
        <v>10450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</row>
    <row r="96" spans="1:59" ht="12.75" customHeight="1" x14ac:dyDescent="0.2">
      <c r="A96" s="40"/>
      <c r="B96" s="40"/>
      <c r="C96" s="40"/>
      <c r="D96" s="40"/>
      <c r="E96" s="40"/>
      <c r="F96" s="40"/>
      <c r="G96" s="32"/>
      <c r="H96" s="33"/>
      <c r="I96" s="33"/>
      <c r="J96" s="33"/>
      <c r="K96" s="33"/>
      <c r="L96" s="34"/>
      <c r="M96" s="14" t="s">
        <v>111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6"/>
      <c r="Z96" s="17" t="s">
        <v>88</v>
      </c>
      <c r="AA96" s="18"/>
      <c r="AB96" s="18"/>
      <c r="AC96" s="18"/>
      <c r="AD96" s="19"/>
      <c r="AE96" s="17" t="s">
        <v>89</v>
      </c>
      <c r="AF96" s="18"/>
      <c r="AG96" s="18"/>
      <c r="AH96" s="18"/>
      <c r="AI96" s="18"/>
      <c r="AJ96" s="18"/>
      <c r="AK96" s="18"/>
      <c r="AL96" s="18"/>
      <c r="AM96" s="18"/>
      <c r="AN96" s="19"/>
      <c r="AO96" s="42">
        <v>43</v>
      </c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</row>
    <row r="97" spans="1:55" ht="12.75" customHeight="1" x14ac:dyDescent="0.2">
      <c r="A97" s="40"/>
      <c r="B97" s="40"/>
      <c r="C97" s="40"/>
      <c r="D97" s="40"/>
      <c r="E97" s="40"/>
      <c r="F97" s="40"/>
      <c r="G97" s="32"/>
      <c r="H97" s="33"/>
      <c r="I97" s="33"/>
      <c r="J97" s="33"/>
      <c r="K97" s="33"/>
      <c r="L97" s="34"/>
      <c r="M97" s="14" t="s">
        <v>112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7" t="s">
        <v>88</v>
      </c>
      <c r="AA97" s="18"/>
      <c r="AB97" s="18"/>
      <c r="AC97" s="18"/>
      <c r="AD97" s="19"/>
      <c r="AE97" s="17" t="s">
        <v>89</v>
      </c>
      <c r="AF97" s="18"/>
      <c r="AG97" s="18"/>
      <c r="AH97" s="18"/>
      <c r="AI97" s="18"/>
      <c r="AJ97" s="18"/>
      <c r="AK97" s="18"/>
      <c r="AL97" s="18"/>
      <c r="AM97" s="18"/>
      <c r="AN97" s="19"/>
      <c r="AO97" s="42">
        <v>56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</row>
    <row r="98" spans="1:55" ht="12.75" customHeight="1" x14ac:dyDescent="0.2">
      <c r="A98" s="40"/>
      <c r="B98" s="40"/>
      <c r="C98" s="40"/>
      <c r="D98" s="40"/>
      <c r="E98" s="40"/>
      <c r="F98" s="40"/>
      <c r="G98" s="32"/>
      <c r="H98" s="33"/>
      <c r="I98" s="33"/>
      <c r="J98" s="33"/>
      <c r="K98" s="33"/>
      <c r="L98" s="34"/>
      <c r="M98" s="14" t="s">
        <v>113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6"/>
      <c r="Z98" s="17" t="s">
        <v>88</v>
      </c>
      <c r="AA98" s="18"/>
      <c r="AB98" s="18"/>
      <c r="AC98" s="18"/>
      <c r="AD98" s="19"/>
      <c r="AE98" s="17" t="s">
        <v>89</v>
      </c>
      <c r="AF98" s="18"/>
      <c r="AG98" s="18"/>
      <c r="AH98" s="18"/>
      <c r="AI98" s="18"/>
      <c r="AJ98" s="18"/>
      <c r="AK98" s="18"/>
      <c r="AL98" s="18"/>
      <c r="AM98" s="18"/>
      <c r="AN98" s="19"/>
      <c r="AO98" s="42">
        <v>67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</row>
    <row r="99" spans="1:55" ht="12.75" customHeight="1" x14ac:dyDescent="0.2">
      <c r="A99" s="40"/>
      <c r="B99" s="40"/>
      <c r="C99" s="40"/>
      <c r="D99" s="40"/>
      <c r="E99" s="40"/>
      <c r="F99" s="40"/>
      <c r="G99" s="32"/>
      <c r="H99" s="33"/>
      <c r="I99" s="33"/>
      <c r="J99" s="33"/>
      <c r="K99" s="33"/>
      <c r="L99" s="34"/>
      <c r="M99" s="14" t="s">
        <v>114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6"/>
      <c r="Z99" s="17" t="s">
        <v>88</v>
      </c>
      <c r="AA99" s="18"/>
      <c r="AB99" s="18"/>
      <c r="AC99" s="18"/>
      <c r="AD99" s="19"/>
      <c r="AE99" s="17" t="s">
        <v>89</v>
      </c>
      <c r="AF99" s="18"/>
      <c r="AG99" s="18"/>
      <c r="AH99" s="18"/>
      <c r="AI99" s="18"/>
      <c r="AJ99" s="18"/>
      <c r="AK99" s="18"/>
      <c r="AL99" s="18"/>
      <c r="AM99" s="18"/>
      <c r="AN99" s="19"/>
      <c r="AO99" s="42">
        <v>131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</row>
    <row r="100" spans="1:55" ht="13.5" customHeight="1" x14ac:dyDescent="0.2">
      <c r="A100" s="40"/>
      <c r="B100" s="40"/>
      <c r="C100" s="40"/>
      <c r="D100" s="40"/>
      <c r="E100" s="40"/>
      <c r="F100" s="40"/>
      <c r="G100" s="32"/>
      <c r="H100" s="33"/>
      <c r="I100" s="33"/>
      <c r="J100" s="33"/>
      <c r="K100" s="33"/>
      <c r="L100" s="34"/>
      <c r="M100" s="14" t="s">
        <v>115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6"/>
      <c r="Z100" s="17" t="s">
        <v>88</v>
      </c>
      <c r="AA100" s="18"/>
      <c r="AB100" s="18"/>
      <c r="AC100" s="18"/>
      <c r="AD100" s="19"/>
      <c r="AE100" s="17" t="s">
        <v>89</v>
      </c>
      <c r="AF100" s="18"/>
      <c r="AG100" s="18"/>
      <c r="AH100" s="18"/>
      <c r="AI100" s="18"/>
      <c r="AJ100" s="18"/>
      <c r="AK100" s="18"/>
      <c r="AL100" s="18"/>
      <c r="AM100" s="18"/>
      <c r="AN100" s="19"/>
      <c r="AO100" s="42" t="s">
        <v>175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</row>
    <row r="101" spans="1:55" ht="12" customHeight="1" x14ac:dyDescent="0.2">
      <c r="A101" s="40"/>
      <c r="B101" s="40"/>
      <c r="C101" s="40"/>
      <c r="D101" s="40"/>
      <c r="E101" s="40"/>
      <c r="F101" s="40"/>
      <c r="G101" s="32"/>
      <c r="H101" s="33"/>
      <c r="I101" s="33"/>
      <c r="J101" s="33"/>
      <c r="K101" s="33"/>
      <c r="L101" s="34"/>
      <c r="M101" s="14" t="s">
        <v>116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6"/>
      <c r="Z101" s="17" t="s">
        <v>88</v>
      </c>
      <c r="AA101" s="18"/>
      <c r="AB101" s="18"/>
      <c r="AC101" s="18"/>
      <c r="AD101" s="19"/>
      <c r="AE101" s="17" t="s">
        <v>89</v>
      </c>
      <c r="AF101" s="18"/>
      <c r="AG101" s="18"/>
      <c r="AH101" s="18"/>
      <c r="AI101" s="18"/>
      <c r="AJ101" s="18"/>
      <c r="AK101" s="18"/>
      <c r="AL101" s="18"/>
      <c r="AM101" s="18"/>
      <c r="AN101" s="19"/>
      <c r="AO101" s="42">
        <v>8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</row>
    <row r="102" spans="1:55" ht="14.25" customHeight="1" x14ac:dyDescent="0.2">
      <c r="A102" s="40"/>
      <c r="B102" s="40"/>
      <c r="C102" s="40"/>
      <c r="D102" s="40"/>
      <c r="E102" s="40"/>
      <c r="F102" s="40"/>
      <c r="G102" s="32"/>
      <c r="H102" s="33"/>
      <c r="I102" s="33"/>
      <c r="J102" s="33"/>
      <c r="K102" s="33"/>
      <c r="L102" s="34"/>
      <c r="M102" s="14" t="s">
        <v>117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6"/>
      <c r="Z102" s="17" t="s">
        <v>88</v>
      </c>
      <c r="AA102" s="18"/>
      <c r="AB102" s="18"/>
      <c r="AC102" s="18"/>
      <c r="AD102" s="19"/>
      <c r="AE102" s="17" t="s">
        <v>89</v>
      </c>
      <c r="AF102" s="18"/>
      <c r="AG102" s="18"/>
      <c r="AH102" s="18"/>
      <c r="AI102" s="18"/>
      <c r="AJ102" s="18"/>
      <c r="AK102" s="18"/>
      <c r="AL102" s="18"/>
      <c r="AM102" s="18"/>
      <c r="AN102" s="19"/>
      <c r="AO102" s="42">
        <v>23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</row>
    <row r="103" spans="1:55" ht="13.5" customHeight="1" x14ac:dyDescent="0.2">
      <c r="A103" s="40"/>
      <c r="B103" s="40"/>
      <c r="C103" s="40"/>
      <c r="D103" s="40"/>
      <c r="E103" s="40"/>
      <c r="F103" s="40"/>
      <c r="G103" s="32"/>
      <c r="H103" s="33"/>
      <c r="I103" s="33"/>
      <c r="J103" s="33"/>
      <c r="K103" s="33"/>
      <c r="L103" s="34"/>
      <c r="M103" s="14" t="s">
        <v>118</v>
      </c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6"/>
      <c r="Z103" s="17" t="s">
        <v>88</v>
      </c>
      <c r="AA103" s="18"/>
      <c r="AB103" s="18"/>
      <c r="AC103" s="18"/>
      <c r="AD103" s="19"/>
      <c r="AE103" s="17" t="s">
        <v>89</v>
      </c>
      <c r="AF103" s="18"/>
      <c r="AG103" s="18"/>
      <c r="AH103" s="18"/>
      <c r="AI103" s="18"/>
      <c r="AJ103" s="18"/>
      <c r="AK103" s="18"/>
      <c r="AL103" s="18"/>
      <c r="AM103" s="18"/>
      <c r="AN103" s="19"/>
      <c r="AO103" s="42" t="s">
        <v>176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</row>
    <row r="104" spans="1:55" ht="25.5" customHeight="1" x14ac:dyDescent="0.2">
      <c r="A104" s="40"/>
      <c r="B104" s="40"/>
      <c r="C104" s="40"/>
      <c r="D104" s="40"/>
      <c r="E104" s="40"/>
      <c r="F104" s="40"/>
      <c r="G104" s="32"/>
      <c r="H104" s="33"/>
      <c r="I104" s="33"/>
      <c r="J104" s="33"/>
      <c r="K104" s="33"/>
      <c r="L104" s="34"/>
      <c r="M104" s="14" t="s">
        <v>177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6"/>
      <c r="Z104" s="17" t="s">
        <v>88</v>
      </c>
      <c r="AA104" s="18"/>
      <c r="AB104" s="18"/>
      <c r="AC104" s="18"/>
      <c r="AD104" s="19"/>
      <c r="AE104" s="17" t="s">
        <v>89</v>
      </c>
      <c r="AF104" s="18"/>
      <c r="AG104" s="18"/>
      <c r="AH104" s="18"/>
      <c r="AI104" s="18"/>
      <c r="AJ104" s="18"/>
      <c r="AK104" s="18"/>
      <c r="AL104" s="18"/>
      <c r="AM104" s="18"/>
      <c r="AN104" s="19"/>
      <c r="AO104" s="42" t="s">
        <v>178</v>
      </c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</row>
    <row r="105" spans="1:55" ht="12.75" customHeight="1" x14ac:dyDescent="0.2">
      <c r="A105" s="40"/>
      <c r="B105" s="40"/>
      <c r="C105" s="40"/>
      <c r="D105" s="40"/>
      <c r="E105" s="40"/>
      <c r="F105" s="40"/>
      <c r="G105" s="32"/>
      <c r="H105" s="33"/>
      <c r="I105" s="33"/>
      <c r="J105" s="33"/>
      <c r="K105" s="33"/>
      <c r="L105" s="34"/>
      <c r="M105" s="14" t="s">
        <v>119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6"/>
      <c r="Z105" s="17" t="s">
        <v>88</v>
      </c>
      <c r="AA105" s="18"/>
      <c r="AB105" s="18"/>
      <c r="AC105" s="18"/>
      <c r="AD105" s="19"/>
      <c r="AE105" s="17" t="s">
        <v>89</v>
      </c>
      <c r="AF105" s="18"/>
      <c r="AG105" s="18"/>
      <c r="AH105" s="18"/>
      <c r="AI105" s="18"/>
      <c r="AJ105" s="18"/>
      <c r="AK105" s="18"/>
      <c r="AL105" s="18"/>
      <c r="AM105" s="18"/>
      <c r="AN105" s="19"/>
      <c r="AO105" s="42" t="s">
        <v>179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</row>
    <row r="106" spans="1:55" ht="15" customHeight="1" x14ac:dyDescent="0.2">
      <c r="A106" s="40"/>
      <c r="B106" s="40"/>
      <c r="C106" s="40"/>
      <c r="D106" s="40"/>
      <c r="E106" s="40"/>
      <c r="F106" s="40"/>
      <c r="G106" s="32"/>
      <c r="H106" s="33"/>
      <c r="I106" s="33"/>
      <c r="J106" s="33"/>
      <c r="K106" s="33"/>
      <c r="L106" s="34"/>
      <c r="M106" s="14" t="s">
        <v>120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6"/>
      <c r="Z106" s="17" t="s">
        <v>88</v>
      </c>
      <c r="AA106" s="18"/>
      <c r="AB106" s="18"/>
      <c r="AC106" s="18"/>
      <c r="AD106" s="19"/>
      <c r="AE106" s="17" t="s">
        <v>89</v>
      </c>
      <c r="AF106" s="18"/>
      <c r="AG106" s="18"/>
      <c r="AH106" s="18"/>
      <c r="AI106" s="18"/>
      <c r="AJ106" s="18"/>
      <c r="AK106" s="18"/>
      <c r="AL106" s="18"/>
      <c r="AM106" s="18"/>
      <c r="AN106" s="19"/>
      <c r="AO106" s="42" t="s">
        <v>182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</row>
    <row r="107" spans="1:55" ht="12.75" customHeight="1" x14ac:dyDescent="0.2">
      <c r="A107" s="40"/>
      <c r="B107" s="40"/>
      <c r="C107" s="40"/>
      <c r="D107" s="40"/>
      <c r="E107" s="40"/>
      <c r="F107" s="40"/>
      <c r="G107" s="32"/>
      <c r="H107" s="33"/>
      <c r="I107" s="33"/>
      <c r="J107" s="33"/>
      <c r="K107" s="33"/>
      <c r="L107" s="34"/>
      <c r="M107" s="14" t="s">
        <v>121</v>
      </c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6"/>
      <c r="Z107" s="17" t="s">
        <v>88</v>
      </c>
      <c r="AA107" s="18"/>
      <c r="AB107" s="18"/>
      <c r="AC107" s="18"/>
      <c r="AD107" s="19"/>
      <c r="AE107" s="17" t="s">
        <v>89</v>
      </c>
      <c r="AF107" s="18"/>
      <c r="AG107" s="18"/>
      <c r="AH107" s="18"/>
      <c r="AI107" s="18"/>
      <c r="AJ107" s="18"/>
      <c r="AK107" s="18"/>
      <c r="AL107" s="18"/>
      <c r="AM107" s="18"/>
      <c r="AN107" s="19"/>
      <c r="AO107" s="42">
        <v>34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</row>
    <row r="108" spans="1:55" ht="12.75" customHeight="1" x14ac:dyDescent="0.2">
      <c r="A108" s="40"/>
      <c r="B108" s="40"/>
      <c r="C108" s="40"/>
      <c r="D108" s="40"/>
      <c r="E108" s="40"/>
      <c r="F108" s="40"/>
      <c r="G108" s="32"/>
      <c r="H108" s="33"/>
      <c r="I108" s="33"/>
      <c r="J108" s="33"/>
      <c r="K108" s="33"/>
      <c r="L108" s="34"/>
      <c r="M108" s="14" t="s">
        <v>122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6"/>
      <c r="Z108" s="17" t="s">
        <v>88</v>
      </c>
      <c r="AA108" s="18"/>
      <c r="AB108" s="18"/>
      <c r="AC108" s="18"/>
      <c r="AD108" s="19"/>
      <c r="AE108" s="17" t="s">
        <v>89</v>
      </c>
      <c r="AF108" s="18"/>
      <c r="AG108" s="18"/>
      <c r="AH108" s="18"/>
      <c r="AI108" s="18"/>
      <c r="AJ108" s="18"/>
      <c r="AK108" s="18"/>
      <c r="AL108" s="18"/>
      <c r="AM108" s="18"/>
      <c r="AN108" s="19"/>
      <c r="AO108" s="42">
        <v>44</v>
      </c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</row>
    <row r="109" spans="1:55" ht="26.25" customHeight="1" x14ac:dyDescent="0.2">
      <c r="A109" s="40"/>
      <c r="B109" s="40"/>
      <c r="C109" s="40"/>
      <c r="D109" s="40"/>
      <c r="E109" s="40"/>
      <c r="F109" s="40"/>
      <c r="G109" s="32"/>
      <c r="H109" s="33"/>
      <c r="I109" s="33"/>
      <c r="J109" s="33"/>
      <c r="K109" s="33"/>
      <c r="L109" s="34"/>
      <c r="M109" s="14" t="s">
        <v>123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6"/>
      <c r="Z109" s="17" t="s">
        <v>124</v>
      </c>
      <c r="AA109" s="18"/>
      <c r="AB109" s="18"/>
      <c r="AC109" s="18"/>
      <c r="AD109" s="19"/>
      <c r="AE109" s="17" t="s">
        <v>89</v>
      </c>
      <c r="AF109" s="18"/>
      <c r="AG109" s="18"/>
      <c r="AH109" s="18"/>
      <c r="AI109" s="18"/>
      <c r="AJ109" s="18"/>
      <c r="AK109" s="18"/>
      <c r="AL109" s="18"/>
      <c r="AM109" s="18"/>
      <c r="AN109" s="19"/>
      <c r="AO109" s="42" t="s">
        <v>180</v>
      </c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</row>
    <row r="110" spans="1:55" ht="27" customHeight="1" x14ac:dyDescent="0.2">
      <c r="A110" s="40"/>
      <c r="B110" s="40"/>
      <c r="C110" s="40"/>
      <c r="D110" s="40"/>
      <c r="E110" s="40"/>
      <c r="F110" s="40"/>
      <c r="G110" s="32"/>
      <c r="H110" s="33"/>
      <c r="I110" s="33"/>
      <c r="J110" s="33"/>
      <c r="K110" s="33"/>
      <c r="L110" s="34"/>
      <c r="M110" s="14" t="s">
        <v>125</v>
      </c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6"/>
      <c r="Z110" s="17" t="s">
        <v>124</v>
      </c>
      <c r="AA110" s="18"/>
      <c r="AB110" s="18"/>
      <c r="AC110" s="18"/>
      <c r="AD110" s="19"/>
      <c r="AE110" s="17" t="s">
        <v>89</v>
      </c>
      <c r="AF110" s="18"/>
      <c r="AG110" s="18"/>
      <c r="AH110" s="18"/>
      <c r="AI110" s="18"/>
      <c r="AJ110" s="18"/>
      <c r="AK110" s="18"/>
      <c r="AL110" s="18"/>
      <c r="AM110" s="18"/>
      <c r="AN110" s="19"/>
      <c r="AO110" s="42" t="s">
        <v>181</v>
      </c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</row>
    <row r="111" spans="1:55" ht="27" customHeight="1" x14ac:dyDescent="0.2">
      <c r="A111" s="40"/>
      <c r="B111" s="40"/>
      <c r="C111" s="40"/>
      <c r="D111" s="40"/>
      <c r="E111" s="40"/>
      <c r="F111" s="40"/>
      <c r="G111" s="32"/>
      <c r="H111" s="33"/>
      <c r="I111" s="33"/>
      <c r="J111" s="33"/>
      <c r="K111" s="33"/>
      <c r="L111" s="34"/>
      <c r="M111" s="14" t="s">
        <v>189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/>
      <c r="Z111" s="17" t="s">
        <v>190</v>
      </c>
      <c r="AA111" s="18"/>
      <c r="AB111" s="18"/>
      <c r="AC111" s="18"/>
      <c r="AD111" s="19"/>
      <c r="AE111" s="17" t="s">
        <v>89</v>
      </c>
      <c r="AF111" s="18"/>
      <c r="AG111" s="18"/>
      <c r="AH111" s="18"/>
      <c r="AI111" s="18"/>
      <c r="AJ111" s="18"/>
      <c r="AK111" s="18"/>
      <c r="AL111" s="18"/>
      <c r="AM111" s="18"/>
      <c r="AN111" s="19"/>
      <c r="AO111" s="42" t="s">
        <v>191</v>
      </c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</row>
    <row r="112" spans="1:55" s="6" customFormat="1" ht="12.75" customHeight="1" x14ac:dyDescent="0.2">
      <c r="A112" s="50">
        <v>2</v>
      </c>
      <c r="B112" s="50"/>
      <c r="C112" s="50"/>
      <c r="D112" s="50"/>
      <c r="E112" s="50"/>
      <c r="F112" s="50"/>
      <c r="G112" s="46" t="s">
        <v>91</v>
      </c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8"/>
    </row>
    <row r="113" spans="1:55" ht="13.5" customHeight="1" x14ac:dyDescent="0.2">
      <c r="A113" s="40"/>
      <c r="B113" s="40"/>
      <c r="C113" s="40"/>
      <c r="D113" s="40"/>
      <c r="E113" s="40"/>
      <c r="F113" s="40"/>
      <c r="G113" s="32"/>
      <c r="H113" s="33"/>
      <c r="I113" s="33"/>
      <c r="J113" s="33"/>
      <c r="K113" s="33"/>
      <c r="L113" s="34"/>
      <c r="M113" s="14" t="s">
        <v>126</v>
      </c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6"/>
      <c r="Z113" s="17" t="s">
        <v>88</v>
      </c>
      <c r="AA113" s="18"/>
      <c r="AB113" s="18"/>
      <c r="AC113" s="18"/>
      <c r="AD113" s="19"/>
      <c r="AE113" s="17" t="s">
        <v>89</v>
      </c>
      <c r="AF113" s="18"/>
      <c r="AG113" s="18"/>
      <c r="AH113" s="18"/>
      <c r="AI113" s="18"/>
      <c r="AJ113" s="18"/>
      <c r="AK113" s="18"/>
      <c r="AL113" s="18"/>
      <c r="AM113" s="18"/>
      <c r="AN113" s="19"/>
      <c r="AO113" s="42">
        <v>44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</row>
    <row r="114" spans="1:55" ht="25.5" customHeight="1" x14ac:dyDescent="0.2">
      <c r="A114" s="40"/>
      <c r="B114" s="40"/>
      <c r="C114" s="40"/>
      <c r="D114" s="40"/>
      <c r="E114" s="40"/>
      <c r="F114" s="40"/>
      <c r="G114" s="32"/>
      <c r="H114" s="33"/>
      <c r="I114" s="33"/>
      <c r="J114" s="33"/>
      <c r="K114" s="33"/>
      <c r="L114" s="34"/>
      <c r="M114" s="14" t="s">
        <v>127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6"/>
      <c r="Z114" s="17" t="s">
        <v>88</v>
      </c>
      <c r="AA114" s="18"/>
      <c r="AB114" s="18"/>
      <c r="AC114" s="18"/>
      <c r="AD114" s="19"/>
      <c r="AE114" s="17" t="s">
        <v>89</v>
      </c>
      <c r="AF114" s="18"/>
      <c r="AG114" s="18"/>
      <c r="AH114" s="18"/>
      <c r="AI114" s="18"/>
      <c r="AJ114" s="18"/>
      <c r="AK114" s="18"/>
      <c r="AL114" s="18"/>
      <c r="AM114" s="18"/>
      <c r="AN114" s="19"/>
      <c r="AO114" s="42">
        <v>6</v>
      </c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</row>
    <row r="115" spans="1:55" ht="12.75" customHeight="1" x14ac:dyDescent="0.2">
      <c r="A115" s="40"/>
      <c r="B115" s="40"/>
      <c r="C115" s="40"/>
      <c r="D115" s="40"/>
      <c r="E115" s="40"/>
      <c r="F115" s="40"/>
      <c r="G115" s="32"/>
      <c r="H115" s="33"/>
      <c r="I115" s="33"/>
      <c r="J115" s="33"/>
      <c r="K115" s="33"/>
      <c r="L115" s="34"/>
      <c r="M115" s="14" t="s">
        <v>128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6"/>
      <c r="Z115" s="17" t="s">
        <v>88</v>
      </c>
      <c r="AA115" s="18"/>
      <c r="AB115" s="18"/>
      <c r="AC115" s="18"/>
      <c r="AD115" s="19"/>
      <c r="AE115" s="17" t="s">
        <v>89</v>
      </c>
      <c r="AF115" s="18"/>
      <c r="AG115" s="18"/>
      <c r="AH115" s="18"/>
      <c r="AI115" s="18"/>
      <c r="AJ115" s="18"/>
      <c r="AK115" s="18"/>
      <c r="AL115" s="18"/>
      <c r="AM115" s="18"/>
      <c r="AN115" s="19"/>
      <c r="AO115" s="42">
        <v>18</v>
      </c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</row>
    <row r="116" spans="1:55" ht="13.5" customHeight="1" x14ac:dyDescent="0.2">
      <c r="A116" s="40"/>
      <c r="B116" s="40"/>
      <c r="C116" s="40"/>
      <c r="D116" s="40"/>
      <c r="E116" s="40"/>
      <c r="F116" s="40"/>
      <c r="G116" s="32"/>
      <c r="H116" s="33"/>
      <c r="I116" s="33"/>
      <c r="J116" s="33"/>
      <c r="K116" s="33"/>
      <c r="L116" s="34"/>
      <c r="M116" s="14" t="s">
        <v>129</v>
      </c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6"/>
      <c r="Z116" s="17" t="s">
        <v>88</v>
      </c>
      <c r="AA116" s="18"/>
      <c r="AB116" s="18"/>
      <c r="AC116" s="18"/>
      <c r="AD116" s="19"/>
      <c r="AE116" s="17" t="s">
        <v>89</v>
      </c>
      <c r="AF116" s="18"/>
      <c r="AG116" s="18"/>
      <c r="AH116" s="18"/>
      <c r="AI116" s="18"/>
      <c r="AJ116" s="18"/>
      <c r="AK116" s="18"/>
      <c r="AL116" s="18"/>
      <c r="AM116" s="18"/>
      <c r="AN116" s="19"/>
      <c r="AO116" s="42">
        <v>4</v>
      </c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</row>
    <row r="117" spans="1:55" ht="25.5" customHeight="1" x14ac:dyDescent="0.2">
      <c r="A117" s="40"/>
      <c r="B117" s="40"/>
      <c r="C117" s="40"/>
      <c r="D117" s="40"/>
      <c r="E117" s="40"/>
      <c r="F117" s="40"/>
      <c r="G117" s="32"/>
      <c r="H117" s="33"/>
      <c r="I117" s="33"/>
      <c r="J117" s="33"/>
      <c r="K117" s="33"/>
      <c r="L117" s="34"/>
      <c r="M117" s="14" t="s">
        <v>130</v>
      </c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6"/>
      <c r="Z117" s="17" t="s">
        <v>88</v>
      </c>
      <c r="AA117" s="18"/>
      <c r="AB117" s="18"/>
      <c r="AC117" s="18"/>
      <c r="AD117" s="19"/>
      <c r="AE117" s="17" t="s">
        <v>89</v>
      </c>
      <c r="AF117" s="18"/>
      <c r="AG117" s="18"/>
      <c r="AH117" s="18"/>
      <c r="AI117" s="18"/>
      <c r="AJ117" s="18"/>
      <c r="AK117" s="18"/>
      <c r="AL117" s="18"/>
      <c r="AM117" s="18"/>
      <c r="AN117" s="19"/>
      <c r="AO117" s="42">
        <v>6</v>
      </c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</row>
    <row r="118" spans="1:55" ht="13.5" customHeight="1" x14ac:dyDescent="0.2">
      <c r="A118" s="40"/>
      <c r="B118" s="40"/>
      <c r="C118" s="40"/>
      <c r="D118" s="40"/>
      <c r="E118" s="40"/>
      <c r="F118" s="40"/>
      <c r="G118" s="32"/>
      <c r="H118" s="33"/>
      <c r="I118" s="33"/>
      <c r="J118" s="33"/>
      <c r="K118" s="33"/>
      <c r="L118" s="34"/>
      <c r="M118" s="14" t="s">
        <v>131</v>
      </c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6"/>
      <c r="Z118" s="17" t="s">
        <v>88</v>
      </c>
      <c r="AA118" s="18"/>
      <c r="AB118" s="18"/>
      <c r="AC118" s="18"/>
      <c r="AD118" s="19"/>
      <c r="AE118" s="17" t="s">
        <v>89</v>
      </c>
      <c r="AF118" s="18"/>
      <c r="AG118" s="18"/>
      <c r="AH118" s="18"/>
      <c r="AI118" s="18"/>
      <c r="AJ118" s="18"/>
      <c r="AK118" s="18"/>
      <c r="AL118" s="18"/>
      <c r="AM118" s="18"/>
      <c r="AN118" s="19"/>
      <c r="AO118" s="42">
        <v>10</v>
      </c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</row>
    <row r="119" spans="1:55" ht="14.25" customHeight="1" x14ac:dyDescent="0.2">
      <c r="A119" s="40"/>
      <c r="B119" s="40"/>
      <c r="C119" s="40"/>
      <c r="D119" s="40"/>
      <c r="E119" s="40"/>
      <c r="F119" s="40"/>
      <c r="G119" s="32"/>
      <c r="H119" s="33"/>
      <c r="I119" s="33"/>
      <c r="J119" s="33"/>
      <c r="K119" s="33"/>
      <c r="L119" s="34"/>
      <c r="M119" s="14" t="s">
        <v>132</v>
      </c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6"/>
      <c r="Z119" s="17" t="s">
        <v>88</v>
      </c>
      <c r="AA119" s="18"/>
      <c r="AB119" s="18"/>
      <c r="AC119" s="18"/>
      <c r="AD119" s="19"/>
      <c r="AE119" s="17" t="s">
        <v>89</v>
      </c>
      <c r="AF119" s="18"/>
      <c r="AG119" s="18"/>
      <c r="AH119" s="18"/>
      <c r="AI119" s="18"/>
      <c r="AJ119" s="18"/>
      <c r="AK119" s="18"/>
      <c r="AL119" s="18"/>
      <c r="AM119" s="18"/>
      <c r="AN119" s="19"/>
      <c r="AO119" s="42" t="s">
        <v>173</v>
      </c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</row>
    <row r="120" spans="1:55" ht="12.75" customHeight="1" x14ac:dyDescent="0.2">
      <c r="A120" s="40"/>
      <c r="B120" s="40"/>
      <c r="C120" s="40"/>
      <c r="D120" s="40"/>
      <c r="E120" s="40"/>
      <c r="F120" s="40"/>
      <c r="G120" s="32"/>
      <c r="H120" s="33"/>
      <c r="I120" s="33"/>
      <c r="J120" s="33"/>
      <c r="K120" s="33"/>
      <c r="L120" s="34"/>
      <c r="M120" s="14" t="s">
        <v>133</v>
      </c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6"/>
      <c r="Z120" s="17" t="s">
        <v>88</v>
      </c>
      <c r="AA120" s="18"/>
      <c r="AB120" s="18"/>
      <c r="AC120" s="18"/>
      <c r="AD120" s="19"/>
      <c r="AE120" s="17" t="s">
        <v>89</v>
      </c>
      <c r="AF120" s="18"/>
      <c r="AG120" s="18"/>
      <c r="AH120" s="18"/>
      <c r="AI120" s="18"/>
      <c r="AJ120" s="18"/>
      <c r="AK120" s="18"/>
      <c r="AL120" s="18"/>
      <c r="AM120" s="18"/>
      <c r="AN120" s="19"/>
      <c r="AO120" s="42">
        <v>44</v>
      </c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</row>
    <row r="121" spans="1:55" ht="25.5" customHeight="1" x14ac:dyDescent="0.2">
      <c r="A121" s="40"/>
      <c r="B121" s="40"/>
      <c r="C121" s="40"/>
      <c r="D121" s="40"/>
      <c r="E121" s="40"/>
      <c r="F121" s="40"/>
      <c r="G121" s="32"/>
      <c r="H121" s="33"/>
      <c r="I121" s="33"/>
      <c r="J121" s="33"/>
      <c r="K121" s="33"/>
      <c r="L121" s="34"/>
      <c r="M121" s="14" t="s">
        <v>134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6"/>
      <c r="Z121" s="17" t="s">
        <v>88</v>
      </c>
      <c r="AA121" s="18"/>
      <c r="AB121" s="18"/>
      <c r="AC121" s="18"/>
      <c r="AD121" s="19"/>
      <c r="AE121" s="17" t="s">
        <v>89</v>
      </c>
      <c r="AF121" s="18"/>
      <c r="AG121" s="18"/>
      <c r="AH121" s="18"/>
      <c r="AI121" s="18"/>
      <c r="AJ121" s="18"/>
      <c r="AK121" s="18"/>
      <c r="AL121" s="18"/>
      <c r="AM121" s="18"/>
      <c r="AN121" s="19"/>
      <c r="AO121" s="42">
        <v>564</v>
      </c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</row>
    <row r="122" spans="1:55" ht="26.25" customHeight="1" x14ac:dyDescent="0.2">
      <c r="A122" s="40"/>
      <c r="B122" s="40"/>
      <c r="C122" s="40"/>
      <c r="D122" s="40"/>
      <c r="E122" s="40"/>
      <c r="F122" s="40"/>
      <c r="G122" s="32"/>
      <c r="H122" s="33"/>
      <c r="I122" s="33"/>
      <c r="J122" s="33"/>
      <c r="K122" s="33"/>
      <c r="L122" s="34"/>
      <c r="M122" s="14" t="s">
        <v>135</v>
      </c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7" t="s">
        <v>88</v>
      </c>
      <c r="AA122" s="18"/>
      <c r="AB122" s="18"/>
      <c r="AC122" s="18"/>
      <c r="AD122" s="19"/>
      <c r="AE122" s="17" t="s">
        <v>89</v>
      </c>
      <c r="AF122" s="18"/>
      <c r="AG122" s="18"/>
      <c r="AH122" s="18"/>
      <c r="AI122" s="18"/>
      <c r="AJ122" s="18"/>
      <c r="AK122" s="18"/>
      <c r="AL122" s="18"/>
      <c r="AM122" s="18"/>
      <c r="AN122" s="19"/>
      <c r="AO122" s="42">
        <v>660</v>
      </c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</row>
    <row r="123" spans="1:55" ht="12.75" customHeight="1" x14ac:dyDescent="0.2">
      <c r="A123" s="40"/>
      <c r="B123" s="40"/>
      <c r="C123" s="40"/>
      <c r="D123" s="40"/>
      <c r="E123" s="40"/>
      <c r="F123" s="40"/>
      <c r="G123" s="32"/>
      <c r="H123" s="33"/>
      <c r="I123" s="33"/>
      <c r="J123" s="33"/>
      <c r="K123" s="33"/>
      <c r="L123" s="34"/>
      <c r="M123" s="14" t="s">
        <v>136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6"/>
      <c r="Z123" s="17" t="s">
        <v>88</v>
      </c>
      <c r="AA123" s="18"/>
      <c r="AB123" s="18"/>
      <c r="AC123" s="18"/>
      <c r="AD123" s="19"/>
      <c r="AE123" s="17" t="s">
        <v>89</v>
      </c>
      <c r="AF123" s="18"/>
      <c r="AG123" s="18"/>
      <c r="AH123" s="18"/>
      <c r="AI123" s="18"/>
      <c r="AJ123" s="18"/>
      <c r="AK123" s="18"/>
      <c r="AL123" s="18"/>
      <c r="AM123" s="18"/>
      <c r="AN123" s="19"/>
      <c r="AO123" s="42">
        <v>34</v>
      </c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</row>
    <row r="124" spans="1:55" s="6" customFormat="1" ht="12.75" customHeight="1" x14ac:dyDescent="0.2">
      <c r="A124" s="50">
        <v>3</v>
      </c>
      <c r="B124" s="50"/>
      <c r="C124" s="50"/>
      <c r="D124" s="50"/>
      <c r="E124" s="50"/>
      <c r="F124" s="50"/>
      <c r="G124" s="46" t="s">
        <v>93</v>
      </c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8"/>
    </row>
    <row r="125" spans="1:55" ht="12.75" customHeight="1" x14ac:dyDescent="0.2">
      <c r="A125" s="40"/>
      <c r="B125" s="40"/>
      <c r="C125" s="40"/>
      <c r="D125" s="40"/>
      <c r="E125" s="40"/>
      <c r="F125" s="40"/>
      <c r="G125" s="32"/>
      <c r="H125" s="33"/>
      <c r="I125" s="33"/>
      <c r="J125" s="33"/>
      <c r="K125" s="33"/>
      <c r="L125" s="34"/>
      <c r="M125" s="14" t="s">
        <v>137</v>
      </c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6"/>
      <c r="Z125" s="17" t="s">
        <v>84</v>
      </c>
      <c r="AA125" s="18"/>
      <c r="AB125" s="18"/>
      <c r="AC125" s="18"/>
      <c r="AD125" s="19"/>
      <c r="AE125" s="17" t="s">
        <v>85</v>
      </c>
      <c r="AF125" s="18"/>
      <c r="AG125" s="18"/>
      <c r="AH125" s="18"/>
      <c r="AI125" s="18"/>
      <c r="AJ125" s="18"/>
      <c r="AK125" s="18"/>
      <c r="AL125" s="18"/>
      <c r="AM125" s="18"/>
      <c r="AN125" s="19"/>
      <c r="AO125" s="20">
        <v>37.822000000000003</v>
      </c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</row>
    <row r="126" spans="1:55" ht="14.25" customHeight="1" x14ac:dyDescent="0.2">
      <c r="A126" s="40"/>
      <c r="B126" s="40"/>
      <c r="C126" s="40"/>
      <c r="D126" s="40"/>
      <c r="E126" s="40"/>
      <c r="F126" s="40"/>
      <c r="G126" s="32"/>
      <c r="H126" s="33"/>
      <c r="I126" s="33"/>
      <c r="J126" s="33"/>
      <c r="K126" s="33"/>
      <c r="L126" s="34"/>
      <c r="M126" s="14" t="s">
        <v>138</v>
      </c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6"/>
      <c r="Z126" s="17" t="s">
        <v>84</v>
      </c>
      <c r="AA126" s="18"/>
      <c r="AB126" s="18"/>
      <c r="AC126" s="18"/>
      <c r="AD126" s="19"/>
      <c r="AE126" s="17" t="s">
        <v>85</v>
      </c>
      <c r="AF126" s="18"/>
      <c r="AG126" s="18"/>
      <c r="AH126" s="18"/>
      <c r="AI126" s="18"/>
      <c r="AJ126" s="18"/>
      <c r="AK126" s="18"/>
      <c r="AL126" s="18"/>
      <c r="AM126" s="18"/>
      <c r="AN126" s="19"/>
      <c r="AO126" s="20">
        <v>16.666</v>
      </c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</row>
    <row r="127" spans="1:55" ht="12.75" customHeight="1" x14ac:dyDescent="0.2">
      <c r="A127" s="40"/>
      <c r="B127" s="40"/>
      <c r="C127" s="40"/>
      <c r="D127" s="40"/>
      <c r="E127" s="40"/>
      <c r="F127" s="40"/>
      <c r="G127" s="32"/>
      <c r="H127" s="33"/>
      <c r="I127" s="33"/>
      <c r="J127" s="33"/>
      <c r="K127" s="33"/>
      <c r="L127" s="34"/>
      <c r="M127" s="14" t="s">
        <v>139</v>
      </c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6"/>
      <c r="Z127" s="17" t="s">
        <v>84</v>
      </c>
      <c r="AA127" s="18"/>
      <c r="AB127" s="18"/>
      <c r="AC127" s="18"/>
      <c r="AD127" s="19"/>
      <c r="AE127" s="17" t="s">
        <v>85</v>
      </c>
      <c r="AF127" s="18"/>
      <c r="AG127" s="18"/>
      <c r="AH127" s="18"/>
      <c r="AI127" s="18"/>
      <c r="AJ127" s="18"/>
      <c r="AK127" s="18"/>
      <c r="AL127" s="18"/>
      <c r="AM127" s="18"/>
      <c r="AN127" s="19"/>
      <c r="AO127" s="20">
        <v>58.103000000000002</v>
      </c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</row>
    <row r="128" spans="1:55" ht="12.75" customHeight="1" x14ac:dyDescent="0.2">
      <c r="A128" s="40"/>
      <c r="B128" s="40"/>
      <c r="C128" s="40"/>
      <c r="D128" s="40"/>
      <c r="E128" s="40"/>
      <c r="F128" s="40"/>
      <c r="G128" s="32"/>
      <c r="H128" s="33"/>
      <c r="I128" s="33"/>
      <c r="J128" s="33"/>
      <c r="K128" s="33"/>
      <c r="L128" s="34"/>
      <c r="M128" s="14" t="s">
        <v>140</v>
      </c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6"/>
      <c r="Z128" s="17" t="s">
        <v>84</v>
      </c>
      <c r="AA128" s="18"/>
      <c r="AB128" s="18"/>
      <c r="AC128" s="18"/>
      <c r="AD128" s="19"/>
      <c r="AE128" s="17" t="s">
        <v>85</v>
      </c>
      <c r="AF128" s="18"/>
      <c r="AG128" s="18"/>
      <c r="AH128" s="18"/>
      <c r="AI128" s="18"/>
      <c r="AJ128" s="18"/>
      <c r="AK128" s="18"/>
      <c r="AL128" s="18"/>
      <c r="AM128" s="18"/>
      <c r="AN128" s="19"/>
      <c r="AO128" s="20" t="s">
        <v>141</v>
      </c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</row>
    <row r="129" spans="1:55" ht="14.25" customHeight="1" x14ac:dyDescent="0.2">
      <c r="A129" s="40"/>
      <c r="B129" s="40"/>
      <c r="C129" s="40"/>
      <c r="D129" s="40"/>
      <c r="E129" s="40"/>
      <c r="F129" s="40"/>
      <c r="G129" s="32"/>
      <c r="H129" s="33"/>
      <c r="I129" s="33"/>
      <c r="J129" s="33"/>
      <c r="K129" s="33"/>
      <c r="L129" s="34"/>
      <c r="M129" s="14" t="s">
        <v>142</v>
      </c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6"/>
      <c r="Z129" s="17" t="s">
        <v>84</v>
      </c>
      <c r="AA129" s="18"/>
      <c r="AB129" s="18"/>
      <c r="AC129" s="18"/>
      <c r="AD129" s="19"/>
      <c r="AE129" s="17" t="s">
        <v>85</v>
      </c>
      <c r="AF129" s="18"/>
      <c r="AG129" s="18"/>
      <c r="AH129" s="18"/>
      <c r="AI129" s="18"/>
      <c r="AJ129" s="18"/>
      <c r="AK129" s="18"/>
      <c r="AL129" s="18"/>
      <c r="AM129" s="18"/>
      <c r="AN129" s="19"/>
      <c r="AO129" s="20">
        <v>66.665999999999997</v>
      </c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</row>
    <row r="130" spans="1:55" ht="12.75" customHeight="1" x14ac:dyDescent="0.2">
      <c r="A130" s="40"/>
      <c r="B130" s="40"/>
      <c r="C130" s="40"/>
      <c r="D130" s="40"/>
      <c r="E130" s="40"/>
      <c r="F130" s="40"/>
      <c r="G130" s="32"/>
      <c r="H130" s="33"/>
      <c r="I130" s="33"/>
      <c r="J130" s="33"/>
      <c r="K130" s="33"/>
      <c r="L130" s="34"/>
      <c r="M130" s="14" t="s">
        <v>143</v>
      </c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6"/>
      <c r="Z130" s="17" t="s">
        <v>84</v>
      </c>
      <c r="AA130" s="18"/>
      <c r="AB130" s="18"/>
      <c r="AC130" s="18"/>
      <c r="AD130" s="19"/>
      <c r="AE130" s="17" t="s">
        <v>85</v>
      </c>
      <c r="AF130" s="18"/>
      <c r="AG130" s="18"/>
      <c r="AH130" s="18"/>
      <c r="AI130" s="18"/>
      <c r="AJ130" s="18"/>
      <c r="AK130" s="18"/>
      <c r="AL130" s="18"/>
      <c r="AM130" s="18"/>
      <c r="AN130" s="19"/>
      <c r="AO130" s="20">
        <v>20</v>
      </c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</row>
    <row r="131" spans="1:55" ht="15" customHeight="1" x14ac:dyDescent="0.2">
      <c r="A131" s="40"/>
      <c r="B131" s="40"/>
      <c r="C131" s="40"/>
      <c r="D131" s="40"/>
      <c r="E131" s="40"/>
      <c r="F131" s="40"/>
      <c r="G131" s="32"/>
      <c r="H131" s="33"/>
      <c r="I131" s="33"/>
      <c r="J131" s="33"/>
      <c r="K131" s="33"/>
      <c r="L131" s="34"/>
      <c r="M131" s="14" t="s">
        <v>144</v>
      </c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6"/>
      <c r="Z131" s="17" t="s">
        <v>84</v>
      </c>
      <c r="AA131" s="18"/>
      <c r="AB131" s="18"/>
      <c r="AC131" s="18"/>
      <c r="AD131" s="19"/>
      <c r="AE131" s="17" t="s">
        <v>85</v>
      </c>
      <c r="AF131" s="18"/>
      <c r="AG131" s="18"/>
      <c r="AH131" s="18"/>
      <c r="AI131" s="18"/>
      <c r="AJ131" s="18"/>
      <c r="AK131" s="18"/>
      <c r="AL131" s="18"/>
      <c r="AM131" s="18"/>
      <c r="AN131" s="19"/>
      <c r="AO131" s="20" t="s">
        <v>145</v>
      </c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</row>
    <row r="132" spans="1:55" ht="12.75" customHeight="1" x14ac:dyDescent="0.2">
      <c r="A132" s="40"/>
      <c r="B132" s="40"/>
      <c r="C132" s="40"/>
      <c r="D132" s="40"/>
      <c r="E132" s="40"/>
      <c r="F132" s="40"/>
      <c r="G132" s="32"/>
      <c r="H132" s="33"/>
      <c r="I132" s="33"/>
      <c r="J132" s="33"/>
      <c r="K132" s="33"/>
      <c r="L132" s="34"/>
      <c r="M132" s="14" t="s">
        <v>146</v>
      </c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6"/>
      <c r="Z132" s="17" t="s">
        <v>84</v>
      </c>
      <c r="AA132" s="18"/>
      <c r="AB132" s="18"/>
      <c r="AC132" s="18"/>
      <c r="AD132" s="19"/>
      <c r="AE132" s="17" t="s">
        <v>85</v>
      </c>
      <c r="AF132" s="18"/>
      <c r="AG132" s="18"/>
      <c r="AH132" s="18"/>
      <c r="AI132" s="18"/>
      <c r="AJ132" s="18"/>
      <c r="AK132" s="18"/>
      <c r="AL132" s="18"/>
      <c r="AM132" s="18"/>
      <c r="AN132" s="19"/>
      <c r="AO132" s="20">
        <v>4.6669999999999998</v>
      </c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</row>
    <row r="133" spans="1:55" ht="12.75" customHeight="1" x14ac:dyDescent="0.2">
      <c r="A133" s="40"/>
      <c r="B133" s="40"/>
      <c r="C133" s="40"/>
      <c r="D133" s="40"/>
      <c r="E133" s="40"/>
      <c r="F133" s="40"/>
      <c r="G133" s="32"/>
      <c r="H133" s="33"/>
      <c r="I133" s="33"/>
      <c r="J133" s="33"/>
      <c r="K133" s="33"/>
      <c r="L133" s="34"/>
      <c r="M133" s="14" t="s">
        <v>147</v>
      </c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6"/>
      <c r="Z133" s="17" t="s">
        <v>84</v>
      </c>
      <c r="AA133" s="18"/>
      <c r="AB133" s="18"/>
      <c r="AC133" s="18"/>
      <c r="AD133" s="19"/>
      <c r="AE133" s="17" t="s">
        <v>85</v>
      </c>
      <c r="AF133" s="18"/>
      <c r="AG133" s="18"/>
      <c r="AH133" s="18"/>
      <c r="AI133" s="18"/>
      <c r="AJ133" s="18"/>
      <c r="AK133" s="18"/>
      <c r="AL133" s="18"/>
      <c r="AM133" s="18"/>
      <c r="AN133" s="19"/>
      <c r="AO133" s="20" t="s">
        <v>148</v>
      </c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</row>
    <row r="134" spans="1:55" ht="24.75" customHeight="1" x14ac:dyDescent="0.2">
      <c r="A134" s="40"/>
      <c r="B134" s="40"/>
      <c r="C134" s="40"/>
      <c r="D134" s="40"/>
      <c r="E134" s="40"/>
      <c r="F134" s="40"/>
      <c r="G134" s="32"/>
      <c r="H134" s="33"/>
      <c r="I134" s="33"/>
      <c r="J134" s="33"/>
      <c r="K134" s="33"/>
      <c r="L134" s="34"/>
      <c r="M134" s="14" t="s">
        <v>149</v>
      </c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6"/>
      <c r="Z134" s="17" t="s">
        <v>84</v>
      </c>
      <c r="AA134" s="18"/>
      <c r="AB134" s="18"/>
      <c r="AC134" s="18"/>
      <c r="AD134" s="19"/>
      <c r="AE134" s="17" t="s">
        <v>85</v>
      </c>
      <c r="AF134" s="18"/>
      <c r="AG134" s="18"/>
      <c r="AH134" s="18"/>
      <c r="AI134" s="18"/>
      <c r="AJ134" s="18"/>
      <c r="AK134" s="18"/>
      <c r="AL134" s="18"/>
      <c r="AM134" s="18"/>
      <c r="AN134" s="19"/>
      <c r="AO134" s="20" t="s">
        <v>150</v>
      </c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</row>
    <row r="135" spans="1:55" ht="24.75" customHeight="1" x14ac:dyDescent="0.2">
      <c r="A135" s="40"/>
      <c r="B135" s="40"/>
      <c r="C135" s="40"/>
      <c r="D135" s="40"/>
      <c r="E135" s="40"/>
      <c r="F135" s="40"/>
      <c r="G135" s="32"/>
      <c r="H135" s="33"/>
      <c r="I135" s="33"/>
      <c r="J135" s="33"/>
      <c r="K135" s="33"/>
      <c r="L135" s="34"/>
      <c r="M135" s="14" t="s">
        <v>151</v>
      </c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6"/>
      <c r="Z135" s="17" t="s">
        <v>84</v>
      </c>
      <c r="AA135" s="18"/>
      <c r="AB135" s="18"/>
      <c r="AC135" s="18"/>
      <c r="AD135" s="19"/>
      <c r="AE135" s="17" t="s">
        <v>85</v>
      </c>
      <c r="AF135" s="18"/>
      <c r="AG135" s="18"/>
      <c r="AH135" s="18"/>
      <c r="AI135" s="18"/>
      <c r="AJ135" s="18"/>
      <c r="AK135" s="18"/>
      <c r="AL135" s="18"/>
      <c r="AM135" s="18"/>
      <c r="AN135" s="19"/>
      <c r="AO135" s="20" t="s">
        <v>152</v>
      </c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</row>
    <row r="136" spans="1:55" s="6" customFormat="1" ht="12.75" customHeight="1" x14ac:dyDescent="0.2">
      <c r="A136" s="50">
        <v>4</v>
      </c>
      <c r="B136" s="50"/>
      <c r="C136" s="50"/>
      <c r="D136" s="50"/>
      <c r="E136" s="50"/>
      <c r="F136" s="50"/>
      <c r="G136" s="46" t="s">
        <v>95</v>
      </c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8"/>
    </row>
    <row r="137" spans="1:55" ht="25.5" customHeight="1" x14ac:dyDescent="0.2">
      <c r="A137" s="40"/>
      <c r="B137" s="40"/>
      <c r="C137" s="40"/>
      <c r="D137" s="40"/>
      <c r="E137" s="40"/>
      <c r="F137" s="40"/>
      <c r="G137" s="32"/>
      <c r="H137" s="33"/>
      <c r="I137" s="33"/>
      <c r="J137" s="33"/>
      <c r="K137" s="33"/>
      <c r="L137" s="34"/>
      <c r="M137" s="14" t="s">
        <v>153</v>
      </c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6"/>
      <c r="Z137" s="17" t="s">
        <v>97</v>
      </c>
      <c r="AA137" s="18"/>
      <c r="AB137" s="18"/>
      <c r="AC137" s="18"/>
      <c r="AD137" s="19"/>
      <c r="AE137" s="17" t="s">
        <v>85</v>
      </c>
      <c r="AF137" s="18"/>
      <c r="AG137" s="18"/>
      <c r="AH137" s="18"/>
      <c r="AI137" s="18"/>
      <c r="AJ137" s="18"/>
      <c r="AK137" s="18"/>
      <c r="AL137" s="18"/>
      <c r="AM137" s="18"/>
      <c r="AN137" s="19"/>
      <c r="AO137" s="49">
        <v>46.3</v>
      </c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</row>
    <row r="138" spans="1:55" ht="38.25" customHeight="1" x14ac:dyDescent="0.2">
      <c r="A138" s="40"/>
      <c r="B138" s="40"/>
      <c r="C138" s="40"/>
      <c r="D138" s="40"/>
      <c r="E138" s="40"/>
      <c r="F138" s="40"/>
      <c r="G138" s="32"/>
      <c r="H138" s="33"/>
      <c r="I138" s="33"/>
      <c r="J138" s="33"/>
      <c r="K138" s="33"/>
      <c r="L138" s="34"/>
      <c r="M138" s="14" t="s">
        <v>154</v>
      </c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6"/>
      <c r="Z138" s="17" t="s">
        <v>97</v>
      </c>
      <c r="AA138" s="18"/>
      <c r="AB138" s="18"/>
      <c r="AC138" s="18"/>
      <c r="AD138" s="19"/>
      <c r="AE138" s="17" t="s">
        <v>85</v>
      </c>
      <c r="AF138" s="18"/>
      <c r="AG138" s="18"/>
      <c r="AH138" s="18"/>
      <c r="AI138" s="18"/>
      <c r="AJ138" s="18"/>
      <c r="AK138" s="18"/>
      <c r="AL138" s="18"/>
      <c r="AM138" s="18"/>
      <c r="AN138" s="19"/>
      <c r="AO138" s="49">
        <v>75</v>
      </c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</row>
    <row r="139" spans="1:55" ht="25.5" customHeight="1" x14ac:dyDescent="0.2">
      <c r="A139" s="40"/>
      <c r="B139" s="40"/>
      <c r="C139" s="40"/>
      <c r="D139" s="40"/>
      <c r="E139" s="40"/>
      <c r="F139" s="40"/>
      <c r="G139" s="32"/>
      <c r="H139" s="33"/>
      <c r="I139" s="33"/>
      <c r="J139" s="33"/>
      <c r="K139" s="33"/>
      <c r="L139" s="34"/>
      <c r="M139" s="14" t="s">
        <v>155</v>
      </c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6"/>
      <c r="Z139" s="17" t="s">
        <v>97</v>
      </c>
      <c r="AA139" s="18"/>
      <c r="AB139" s="18"/>
      <c r="AC139" s="18"/>
      <c r="AD139" s="19"/>
      <c r="AE139" s="17" t="s">
        <v>85</v>
      </c>
      <c r="AF139" s="18"/>
      <c r="AG139" s="18"/>
      <c r="AH139" s="18"/>
      <c r="AI139" s="18"/>
      <c r="AJ139" s="18"/>
      <c r="AK139" s="18"/>
      <c r="AL139" s="18"/>
      <c r="AM139" s="18"/>
      <c r="AN139" s="19"/>
      <c r="AO139" s="49" t="s">
        <v>156</v>
      </c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</row>
    <row r="140" spans="1:55" ht="39" customHeight="1" x14ac:dyDescent="0.2">
      <c r="A140" s="40"/>
      <c r="B140" s="40"/>
      <c r="C140" s="40"/>
      <c r="D140" s="40"/>
      <c r="E140" s="40"/>
      <c r="F140" s="40"/>
      <c r="G140" s="32"/>
      <c r="H140" s="33"/>
      <c r="I140" s="33"/>
      <c r="J140" s="33"/>
      <c r="K140" s="33"/>
      <c r="L140" s="34"/>
      <c r="M140" s="14" t="s">
        <v>157</v>
      </c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6"/>
      <c r="Z140" s="17" t="s">
        <v>97</v>
      </c>
      <c r="AA140" s="18"/>
      <c r="AB140" s="18"/>
      <c r="AC140" s="18"/>
      <c r="AD140" s="19"/>
      <c r="AE140" s="17" t="s">
        <v>85</v>
      </c>
      <c r="AF140" s="18"/>
      <c r="AG140" s="18"/>
      <c r="AH140" s="18"/>
      <c r="AI140" s="18"/>
      <c r="AJ140" s="18"/>
      <c r="AK140" s="18"/>
      <c r="AL140" s="18"/>
      <c r="AM140" s="18"/>
      <c r="AN140" s="19"/>
      <c r="AO140" s="49">
        <v>8.51</v>
      </c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</row>
    <row r="141" spans="1:55" ht="36.75" customHeight="1" x14ac:dyDescent="0.2">
      <c r="A141" s="40"/>
      <c r="B141" s="40"/>
      <c r="C141" s="40"/>
      <c r="D141" s="40"/>
      <c r="E141" s="40"/>
      <c r="F141" s="40"/>
      <c r="G141" s="32"/>
      <c r="H141" s="33"/>
      <c r="I141" s="33"/>
      <c r="J141" s="33"/>
      <c r="K141" s="33"/>
      <c r="L141" s="34"/>
      <c r="M141" s="14" t="s">
        <v>158</v>
      </c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6"/>
      <c r="Z141" s="17" t="s">
        <v>97</v>
      </c>
      <c r="AA141" s="18"/>
      <c r="AB141" s="18"/>
      <c r="AC141" s="18"/>
      <c r="AD141" s="19"/>
      <c r="AE141" s="17" t="s">
        <v>85</v>
      </c>
      <c r="AF141" s="18"/>
      <c r="AG141" s="18"/>
      <c r="AH141" s="18"/>
      <c r="AI141" s="18"/>
      <c r="AJ141" s="18"/>
      <c r="AK141" s="18"/>
      <c r="AL141" s="18"/>
      <c r="AM141" s="18"/>
      <c r="AN141" s="19"/>
      <c r="AO141" s="49">
        <v>17.14</v>
      </c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</row>
    <row r="142" spans="1:55" ht="26.25" customHeight="1" x14ac:dyDescent="0.2">
      <c r="A142" s="40"/>
      <c r="B142" s="40"/>
      <c r="C142" s="40"/>
      <c r="D142" s="40"/>
      <c r="E142" s="40"/>
      <c r="F142" s="40"/>
      <c r="G142" s="32"/>
      <c r="H142" s="33"/>
      <c r="I142" s="33"/>
      <c r="J142" s="33"/>
      <c r="K142" s="33"/>
      <c r="L142" s="34"/>
      <c r="M142" s="14" t="s">
        <v>159</v>
      </c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6"/>
      <c r="Z142" s="17" t="s">
        <v>97</v>
      </c>
      <c r="AA142" s="18"/>
      <c r="AB142" s="18"/>
      <c r="AC142" s="18"/>
      <c r="AD142" s="19"/>
      <c r="AE142" s="17" t="s">
        <v>85</v>
      </c>
      <c r="AF142" s="18"/>
      <c r="AG142" s="18"/>
      <c r="AH142" s="18"/>
      <c r="AI142" s="18"/>
      <c r="AJ142" s="18"/>
      <c r="AK142" s="18"/>
      <c r="AL142" s="18"/>
      <c r="AM142" s="18"/>
      <c r="AN142" s="19"/>
      <c r="AO142" s="49">
        <v>71.42</v>
      </c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</row>
    <row r="143" spans="1:55" ht="24.75" customHeight="1" x14ac:dyDescent="0.2">
      <c r="A143" s="40"/>
      <c r="B143" s="40"/>
      <c r="C143" s="40"/>
      <c r="D143" s="40"/>
      <c r="E143" s="40"/>
      <c r="F143" s="40"/>
      <c r="G143" s="32"/>
      <c r="H143" s="33"/>
      <c r="I143" s="33"/>
      <c r="J143" s="33"/>
      <c r="K143" s="33"/>
      <c r="L143" s="34"/>
      <c r="M143" s="14" t="s">
        <v>160</v>
      </c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6"/>
      <c r="Z143" s="17" t="s">
        <v>97</v>
      </c>
      <c r="AA143" s="18"/>
      <c r="AB143" s="18"/>
      <c r="AC143" s="18"/>
      <c r="AD143" s="19"/>
      <c r="AE143" s="17" t="s">
        <v>85</v>
      </c>
      <c r="AF143" s="18"/>
      <c r="AG143" s="18"/>
      <c r="AH143" s="18"/>
      <c r="AI143" s="18"/>
      <c r="AJ143" s="18"/>
      <c r="AK143" s="18"/>
      <c r="AL143" s="18"/>
      <c r="AM143" s="18"/>
      <c r="AN143" s="19"/>
      <c r="AO143" s="49">
        <v>90.93</v>
      </c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</row>
    <row r="144" spans="1:55" ht="25.5" customHeight="1" x14ac:dyDescent="0.2">
      <c r="A144" s="40"/>
      <c r="B144" s="40"/>
      <c r="C144" s="40"/>
      <c r="D144" s="40"/>
      <c r="E144" s="40"/>
      <c r="F144" s="40"/>
      <c r="G144" s="32"/>
      <c r="H144" s="33"/>
      <c r="I144" s="33"/>
      <c r="J144" s="33"/>
      <c r="K144" s="33"/>
      <c r="L144" s="34"/>
      <c r="M144" s="14" t="s">
        <v>184</v>
      </c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6"/>
      <c r="Z144" s="17" t="s">
        <v>97</v>
      </c>
      <c r="AA144" s="18"/>
      <c r="AB144" s="18"/>
      <c r="AC144" s="18"/>
      <c r="AD144" s="19"/>
      <c r="AE144" s="17" t="s">
        <v>85</v>
      </c>
      <c r="AF144" s="18"/>
      <c r="AG144" s="18"/>
      <c r="AH144" s="18"/>
      <c r="AI144" s="18"/>
      <c r="AJ144" s="18"/>
      <c r="AK144" s="18"/>
      <c r="AL144" s="18"/>
      <c r="AM144" s="18"/>
      <c r="AN144" s="19"/>
      <c r="AO144" s="49">
        <v>100</v>
      </c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</row>
    <row r="145" spans="1:79" ht="26.25" customHeight="1" x14ac:dyDescent="0.2">
      <c r="A145" s="40"/>
      <c r="B145" s="40"/>
      <c r="C145" s="40"/>
      <c r="D145" s="40"/>
      <c r="E145" s="40"/>
      <c r="F145" s="40"/>
      <c r="G145" s="32"/>
      <c r="H145" s="33"/>
      <c r="I145" s="33"/>
      <c r="J145" s="33"/>
      <c r="K145" s="33"/>
      <c r="L145" s="34"/>
      <c r="M145" s="14" t="s">
        <v>183</v>
      </c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6"/>
      <c r="Z145" s="17" t="s">
        <v>97</v>
      </c>
      <c r="AA145" s="18"/>
      <c r="AB145" s="18"/>
      <c r="AC145" s="18"/>
      <c r="AD145" s="19"/>
      <c r="AE145" s="17" t="s">
        <v>85</v>
      </c>
      <c r="AF145" s="18"/>
      <c r="AG145" s="18"/>
      <c r="AH145" s="18"/>
      <c r="AI145" s="18"/>
      <c r="AJ145" s="18"/>
      <c r="AK145" s="18"/>
      <c r="AL145" s="18"/>
      <c r="AM145" s="18"/>
      <c r="AN145" s="19"/>
      <c r="AO145" s="49">
        <v>100</v>
      </c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</row>
    <row r="146" spans="1:79" ht="38.25" customHeight="1" x14ac:dyDescent="0.2">
      <c r="A146" s="40"/>
      <c r="B146" s="40"/>
      <c r="C146" s="40"/>
      <c r="D146" s="40"/>
      <c r="E146" s="40"/>
      <c r="F146" s="40"/>
      <c r="G146" s="32"/>
      <c r="H146" s="33"/>
      <c r="I146" s="33"/>
      <c r="J146" s="33"/>
      <c r="K146" s="33"/>
      <c r="L146" s="34"/>
      <c r="M146" s="14" t="s">
        <v>161</v>
      </c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6"/>
      <c r="Z146" s="17" t="s">
        <v>97</v>
      </c>
      <c r="AA146" s="18"/>
      <c r="AB146" s="18"/>
      <c r="AC146" s="18"/>
      <c r="AD146" s="19"/>
      <c r="AE146" s="17" t="s">
        <v>85</v>
      </c>
      <c r="AF146" s="18"/>
      <c r="AG146" s="18"/>
      <c r="AH146" s="18"/>
      <c r="AI146" s="18"/>
      <c r="AJ146" s="18"/>
      <c r="AK146" s="18"/>
      <c r="AL146" s="18"/>
      <c r="AM146" s="18"/>
      <c r="AN146" s="19"/>
      <c r="AO146" s="49">
        <v>0.19</v>
      </c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</row>
    <row r="147" spans="1:79" ht="50.25" customHeight="1" x14ac:dyDescent="0.2">
      <c r="A147" s="40"/>
      <c r="B147" s="40"/>
      <c r="C147" s="40"/>
      <c r="D147" s="40"/>
      <c r="E147" s="40"/>
      <c r="F147" s="40"/>
      <c r="G147" s="32"/>
      <c r="H147" s="33"/>
      <c r="I147" s="33"/>
      <c r="J147" s="33"/>
      <c r="K147" s="33"/>
      <c r="L147" s="34"/>
      <c r="M147" s="14" t="s">
        <v>162</v>
      </c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6"/>
      <c r="Z147" s="17" t="s">
        <v>97</v>
      </c>
      <c r="AA147" s="18"/>
      <c r="AB147" s="18"/>
      <c r="AC147" s="18"/>
      <c r="AD147" s="19"/>
      <c r="AE147" s="17" t="s">
        <v>85</v>
      </c>
      <c r="AF147" s="18"/>
      <c r="AG147" s="18"/>
      <c r="AH147" s="18"/>
      <c r="AI147" s="18"/>
      <c r="AJ147" s="18"/>
      <c r="AK147" s="18"/>
      <c r="AL147" s="18"/>
      <c r="AM147" s="18"/>
      <c r="AN147" s="19"/>
      <c r="AO147" s="49">
        <v>0.1</v>
      </c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</row>
    <row r="149" spans="1:79" s="2" customFormat="1" ht="15.75" customHeight="1" x14ac:dyDescent="0.2">
      <c r="A149" s="82" t="s">
        <v>68</v>
      </c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</row>
    <row r="150" spans="1:79" ht="15" customHeight="1" x14ac:dyDescent="0.2">
      <c r="A150" s="62" t="s">
        <v>170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</row>
    <row r="152" spans="1:79" ht="39.950000000000003" customHeight="1" x14ac:dyDescent="0.2">
      <c r="A152" s="76" t="s">
        <v>25</v>
      </c>
      <c r="B152" s="77"/>
      <c r="C152" s="77"/>
      <c r="D152" s="74" t="s">
        <v>24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6" t="s">
        <v>12</v>
      </c>
      <c r="R152" s="77"/>
      <c r="S152" s="77"/>
      <c r="T152" s="78"/>
      <c r="U152" s="74" t="s">
        <v>23</v>
      </c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 t="s">
        <v>35</v>
      </c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 t="s">
        <v>36</v>
      </c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 t="s">
        <v>22</v>
      </c>
      <c r="BF152" s="74"/>
      <c r="BG152" s="74"/>
      <c r="BH152" s="74"/>
      <c r="BI152" s="74"/>
      <c r="BJ152" s="74"/>
      <c r="BK152" s="74"/>
      <c r="BL152" s="74"/>
      <c r="BM152" s="74"/>
    </row>
    <row r="153" spans="1:79" ht="33.950000000000003" customHeight="1" x14ac:dyDescent="0.2">
      <c r="A153" s="79"/>
      <c r="B153" s="80"/>
      <c r="C153" s="80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9"/>
      <c r="R153" s="80"/>
      <c r="S153" s="80"/>
      <c r="T153" s="81"/>
      <c r="U153" s="74" t="s">
        <v>18</v>
      </c>
      <c r="V153" s="74"/>
      <c r="W153" s="74"/>
      <c r="X153" s="74"/>
      <c r="Y153" s="74" t="s">
        <v>17</v>
      </c>
      <c r="Z153" s="74"/>
      <c r="AA153" s="74"/>
      <c r="AB153" s="74"/>
      <c r="AC153" s="74" t="s">
        <v>16</v>
      </c>
      <c r="AD153" s="74"/>
      <c r="AE153" s="74"/>
      <c r="AF153" s="74"/>
      <c r="AG153" s="74" t="s">
        <v>18</v>
      </c>
      <c r="AH153" s="74"/>
      <c r="AI153" s="74"/>
      <c r="AJ153" s="74"/>
      <c r="AK153" s="74" t="s">
        <v>17</v>
      </c>
      <c r="AL153" s="74"/>
      <c r="AM153" s="74"/>
      <c r="AN153" s="74"/>
      <c r="AO153" s="74" t="s">
        <v>16</v>
      </c>
      <c r="AP153" s="74"/>
      <c r="AQ153" s="74"/>
      <c r="AR153" s="74"/>
      <c r="AS153" s="74" t="s">
        <v>18</v>
      </c>
      <c r="AT153" s="74"/>
      <c r="AU153" s="74"/>
      <c r="AV153" s="74"/>
      <c r="AW153" s="74" t="s">
        <v>17</v>
      </c>
      <c r="AX153" s="74"/>
      <c r="AY153" s="74"/>
      <c r="AZ153" s="74"/>
      <c r="BA153" s="74" t="s">
        <v>16</v>
      </c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</row>
    <row r="154" spans="1:79" ht="15" customHeight="1" x14ac:dyDescent="0.2">
      <c r="A154" s="71">
        <v>1</v>
      </c>
      <c r="B154" s="72"/>
      <c r="C154" s="72"/>
      <c r="D154" s="74">
        <v>2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1">
        <v>3</v>
      </c>
      <c r="R154" s="72"/>
      <c r="S154" s="72"/>
      <c r="T154" s="73"/>
      <c r="U154" s="74">
        <v>4</v>
      </c>
      <c r="V154" s="74"/>
      <c r="W154" s="74"/>
      <c r="X154" s="74"/>
      <c r="Y154" s="74">
        <v>5</v>
      </c>
      <c r="Z154" s="74"/>
      <c r="AA154" s="74"/>
      <c r="AB154" s="74"/>
      <c r="AC154" s="74">
        <v>6</v>
      </c>
      <c r="AD154" s="74"/>
      <c r="AE154" s="74"/>
      <c r="AF154" s="74"/>
      <c r="AG154" s="74">
        <v>7</v>
      </c>
      <c r="AH154" s="74"/>
      <c r="AI154" s="74"/>
      <c r="AJ154" s="74"/>
      <c r="AK154" s="74">
        <v>8</v>
      </c>
      <c r="AL154" s="74"/>
      <c r="AM154" s="74"/>
      <c r="AN154" s="74"/>
      <c r="AO154" s="74">
        <v>9</v>
      </c>
      <c r="AP154" s="74"/>
      <c r="AQ154" s="74"/>
      <c r="AR154" s="74"/>
      <c r="AS154" s="74">
        <v>10</v>
      </c>
      <c r="AT154" s="74"/>
      <c r="AU154" s="74"/>
      <c r="AV154" s="74"/>
      <c r="AW154" s="74">
        <v>11</v>
      </c>
      <c r="AX154" s="74"/>
      <c r="AY154" s="74"/>
      <c r="AZ154" s="74"/>
      <c r="BA154" s="74">
        <v>12</v>
      </c>
      <c r="BB154" s="74"/>
      <c r="BC154" s="74"/>
      <c r="BD154" s="74"/>
      <c r="BE154" s="74">
        <v>13</v>
      </c>
      <c r="BF154" s="74"/>
      <c r="BG154" s="74"/>
      <c r="BH154" s="74"/>
      <c r="BI154" s="74"/>
      <c r="BJ154" s="74"/>
      <c r="BK154" s="74"/>
      <c r="BL154" s="74"/>
      <c r="BM154" s="74"/>
    </row>
    <row r="155" spans="1:79" ht="12.75" hidden="1" customHeight="1" x14ac:dyDescent="0.2">
      <c r="A155" s="21" t="s">
        <v>62</v>
      </c>
      <c r="B155" s="22"/>
      <c r="C155" s="22"/>
      <c r="D155" s="63" t="s">
        <v>45</v>
      </c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21" t="s">
        <v>43</v>
      </c>
      <c r="R155" s="22"/>
      <c r="S155" s="22"/>
      <c r="T155" s="23"/>
      <c r="U155" s="49" t="s">
        <v>63</v>
      </c>
      <c r="V155" s="49"/>
      <c r="W155" s="49"/>
      <c r="X155" s="49"/>
      <c r="Y155" s="49" t="s">
        <v>64</v>
      </c>
      <c r="Z155" s="49"/>
      <c r="AA155" s="49"/>
      <c r="AB155" s="49"/>
      <c r="AC155" s="49" t="s">
        <v>49</v>
      </c>
      <c r="AD155" s="49"/>
      <c r="AE155" s="49"/>
      <c r="AF155" s="49"/>
      <c r="AG155" s="49" t="s">
        <v>46</v>
      </c>
      <c r="AH155" s="49"/>
      <c r="AI155" s="49"/>
      <c r="AJ155" s="49"/>
      <c r="AK155" s="49" t="s">
        <v>47</v>
      </c>
      <c r="AL155" s="49"/>
      <c r="AM155" s="49"/>
      <c r="AN155" s="49"/>
      <c r="AO155" s="49" t="s">
        <v>49</v>
      </c>
      <c r="AP155" s="49"/>
      <c r="AQ155" s="49"/>
      <c r="AR155" s="49"/>
      <c r="AS155" s="49" t="s">
        <v>65</v>
      </c>
      <c r="AT155" s="49"/>
      <c r="AU155" s="49"/>
      <c r="AV155" s="49"/>
      <c r="AW155" s="49" t="s">
        <v>66</v>
      </c>
      <c r="AX155" s="49"/>
      <c r="AY155" s="49"/>
      <c r="AZ155" s="49"/>
      <c r="BA155" s="49" t="s">
        <v>49</v>
      </c>
      <c r="BB155" s="49"/>
      <c r="BC155" s="49"/>
      <c r="BD155" s="49"/>
      <c r="BE155" s="63" t="s">
        <v>67</v>
      </c>
      <c r="BF155" s="63"/>
      <c r="BG155" s="63"/>
      <c r="BH155" s="63"/>
      <c r="BI155" s="63"/>
      <c r="BJ155" s="63"/>
      <c r="BK155" s="63"/>
      <c r="BL155" s="63"/>
      <c r="BM155" s="63"/>
      <c r="CA155" s="1" t="s">
        <v>58</v>
      </c>
    </row>
    <row r="156" spans="1:79" s="6" customFormat="1" ht="12.75" customHeight="1" x14ac:dyDescent="0.2">
      <c r="A156" s="52" t="s">
        <v>78</v>
      </c>
      <c r="B156" s="53"/>
      <c r="C156" s="53"/>
      <c r="D156" s="55" t="s">
        <v>80</v>
      </c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4"/>
      <c r="Q156" s="52" t="s">
        <v>78</v>
      </c>
      <c r="R156" s="53"/>
      <c r="S156" s="53"/>
      <c r="T156" s="54"/>
      <c r="U156" s="67"/>
      <c r="V156" s="67"/>
      <c r="W156" s="67"/>
      <c r="X156" s="67"/>
      <c r="Y156" s="67"/>
      <c r="Z156" s="67"/>
      <c r="AA156" s="67"/>
      <c r="AB156" s="67"/>
      <c r="AC156" s="67">
        <f>U156+Y156</f>
        <v>0</v>
      </c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>
        <f>AG156+AK156</f>
        <v>0</v>
      </c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>
        <f>AS156+AW156</f>
        <v>0</v>
      </c>
      <c r="BB156" s="67"/>
      <c r="BC156" s="67"/>
      <c r="BD156" s="67"/>
      <c r="BE156" s="75" t="s">
        <v>78</v>
      </c>
      <c r="BF156" s="75"/>
      <c r="BG156" s="75"/>
      <c r="BH156" s="75"/>
      <c r="BI156" s="75"/>
      <c r="BJ156" s="75"/>
      <c r="BK156" s="75"/>
      <c r="BL156" s="75"/>
      <c r="BM156" s="75"/>
      <c r="CA156" s="6" t="s">
        <v>59</v>
      </c>
    </row>
    <row r="157" spans="1:79" x14ac:dyDescent="0.2">
      <c r="A157" s="7"/>
      <c r="B157" s="7"/>
      <c r="C157" s="7"/>
    </row>
    <row r="158" spans="1:79" ht="12.75" customHeight="1" x14ac:dyDescent="0.2">
      <c r="A158" s="90" t="s">
        <v>37</v>
      </c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/>
      <c r="BK158" s="91"/>
      <c r="BL158" s="91"/>
    </row>
    <row r="159" spans="1:79" ht="15.75" customHeight="1" x14ac:dyDescent="0.2">
      <c r="A159" s="90" t="s">
        <v>38</v>
      </c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</row>
    <row r="160" spans="1:79" ht="15.75" customHeight="1" x14ac:dyDescent="0.2">
      <c r="A160" s="90" t="s">
        <v>39</v>
      </c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  <c r="BH160" s="91"/>
      <c r="BI160" s="91"/>
      <c r="BJ160" s="91"/>
      <c r="BK160" s="91"/>
      <c r="BL160" s="91"/>
    </row>
    <row r="162" spans="1:59" ht="16.5" customHeight="1" x14ac:dyDescent="0.2">
      <c r="A162" s="86" t="s">
        <v>166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"/>
      <c r="AO162" s="88" t="s">
        <v>167</v>
      </c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</row>
    <row r="163" spans="1:59" x14ac:dyDescent="0.2">
      <c r="W163" s="92" t="s">
        <v>40</v>
      </c>
      <c r="X163" s="92"/>
      <c r="Y163" s="92"/>
      <c r="Z163" s="92"/>
      <c r="AA163" s="92"/>
      <c r="AB163" s="92"/>
      <c r="AC163" s="92"/>
      <c r="AD163" s="92"/>
      <c r="AE163" s="92"/>
      <c r="AF163" s="92"/>
      <c r="AG163" s="92"/>
      <c r="AH163" s="92"/>
      <c r="AI163" s="92"/>
      <c r="AJ163" s="92"/>
      <c r="AK163" s="92"/>
      <c r="AL163" s="92"/>
      <c r="AM163" s="92"/>
      <c r="AO163" s="92" t="s">
        <v>41</v>
      </c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92"/>
      <c r="BB163" s="92"/>
      <c r="BC163" s="92"/>
      <c r="BD163" s="92"/>
      <c r="BE163" s="92"/>
      <c r="BF163" s="92"/>
      <c r="BG163" s="92"/>
    </row>
    <row r="164" spans="1:59" ht="15.75" customHeight="1" x14ac:dyDescent="0.2">
      <c r="A164" s="85" t="s">
        <v>26</v>
      </c>
      <c r="B164" s="85"/>
      <c r="C164" s="85"/>
      <c r="D164" s="85"/>
      <c r="E164" s="85"/>
      <c r="F164" s="85"/>
    </row>
    <row r="166" spans="1:59" ht="15.75" customHeight="1" x14ac:dyDescent="0.2">
      <c r="A166" s="86" t="s">
        <v>192</v>
      </c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"/>
      <c r="AO166" s="88" t="s">
        <v>168</v>
      </c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</row>
    <row r="167" spans="1:59" x14ac:dyDescent="0.2">
      <c r="W167" s="92" t="s">
        <v>40</v>
      </c>
      <c r="X167" s="92"/>
      <c r="Y167" s="92"/>
      <c r="Z167" s="92"/>
      <c r="AA167" s="92"/>
      <c r="AB167" s="92"/>
      <c r="AC167" s="92"/>
      <c r="AD167" s="92"/>
      <c r="AE167" s="92"/>
      <c r="AF167" s="92"/>
      <c r="AG167" s="92"/>
      <c r="AH167" s="92"/>
      <c r="AI167" s="92"/>
      <c r="AJ167" s="92"/>
      <c r="AK167" s="92"/>
      <c r="AL167" s="92"/>
      <c r="AM167" s="92"/>
      <c r="AO167" s="92" t="s">
        <v>41</v>
      </c>
      <c r="AP167" s="92"/>
      <c r="AQ167" s="92"/>
      <c r="AR167" s="92"/>
      <c r="AS167" s="92"/>
      <c r="AT167" s="92"/>
      <c r="AU167" s="92"/>
      <c r="AV167" s="92"/>
      <c r="AW167" s="92"/>
      <c r="AX167" s="92"/>
      <c r="AY167" s="92"/>
      <c r="AZ167" s="92"/>
      <c r="BA167" s="92"/>
      <c r="BB167" s="92"/>
      <c r="BC167" s="92"/>
      <c r="BD167" s="92"/>
      <c r="BE167" s="92"/>
      <c r="BF167" s="92"/>
      <c r="BG167" s="92"/>
    </row>
  </sheetData>
  <mergeCells count="707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C37:AJ37"/>
    <mergeCell ref="AC38:AJ38"/>
    <mergeCell ref="AK38:AR38"/>
    <mergeCell ref="AS38:AZ38"/>
    <mergeCell ref="P37:AB37"/>
    <mergeCell ref="A37:C37"/>
    <mergeCell ref="AO163:BG163"/>
    <mergeCell ref="W163:AM163"/>
    <mergeCell ref="AE59:AN59"/>
    <mergeCell ref="BE152:BM153"/>
    <mergeCell ref="AS152:BD152"/>
    <mergeCell ref="AG152:AR152"/>
    <mergeCell ref="AK39:AR39"/>
    <mergeCell ref="AS39:AZ39"/>
    <mergeCell ref="D39:I39"/>
    <mergeCell ref="A55:BL55"/>
    <mergeCell ref="Q51:X51"/>
    <mergeCell ref="AO50:AV50"/>
    <mergeCell ref="A49:P49"/>
    <mergeCell ref="A50:P50"/>
    <mergeCell ref="U155:X155"/>
    <mergeCell ref="BE154:BM154"/>
    <mergeCell ref="BA154:BD154"/>
    <mergeCell ref="AW154:AZ154"/>
    <mergeCell ref="W167:AM167"/>
    <mergeCell ref="AO167:BG167"/>
    <mergeCell ref="AG49:AN49"/>
    <mergeCell ref="Y49:AF49"/>
    <mergeCell ref="Y50:AF50"/>
    <mergeCell ref="A152:C153"/>
    <mergeCell ref="A56:BL56"/>
    <mergeCell ref="AO58:BC58"/>
    <mergeCell ref="AE58:AN58"/>
    <mergeCell ref="Z58:AD58"/>
    <mergeCell ref="M58:Y58"/>
    <mergeCell ref="A58:F58"/>
    <mergeCell ref="M59:Y59"/>
    <mergeCell ref="AO59:BC59"/>
    <mergeCell ref="A59:F59"/>
    <mergeCell ref="A150:BL150"/>
    <mergeCell ref="A60:F60"/>
    <mergeCell ref="M60:Y60"/>
    <mergeCell ref="Z60:AD60"/>
    <mergeCell ref="AE60:AN60"/>
    <mergeCell ref="Z59:AD59"/>
    <mergeCell ref="G58:L58"/>
    <mergeCell ref="A154:C154"/>
    <mergeCell ref="D155:P155"/>
    <mergeCell ref="AS154:AV154"/>
    <mergeCell ref="AO154:AR154"/>
    <mergeCell ref="AK154:AN154"/>
    <mergeCell ref="A164:F164"/>
    <mergeCell ref="A166:V166"/>
    <mergeCell ref="W166:AM166"/>
    <mergeCell ref="AO166:BG166"/>
    <mergeCell ref="M29:R29"/>
    <mergeCell ref="S29:BL29"/>
    <mergeCell ref="A30:F30"/>
    <mergeCell ref="G30:L30"/>
    <mergeCell ref="M30:R30"/>
    <mergeCell ref="S30:BL30"/>
    <mergeCell ref="A158:BL158"/>
    <mergeCell ref="A159:BL159"/>
    <mergeCell ref="A162:V162"/>
    <mergeCell ref="W162:AM162"/>
    <mergeCell ref="AO162:BG162"/>
    <mergeCell ref="A160:BL160"/>
    <mergeCell ref="Y155:AB155"/>
    <mergeCell ref="Q155:T155"/>
    <mergeCell ref="AC155:AF155"/>
    <mergeCell ref="AG155:AJ155"/>
    <mergeCell ref="AK155:AN155"/>
    <mergeCell ref="AO155:AR155"/>
    <mergeCell ref="AG154:AJ154"/>
    <mergeCell ref="AC154:AF154"/>
    <mergeCell ref="A156:C156"/>
    <mergeCell ref="AC156:AF156"/>
    <mergeCell ref="AG156:AJ156"/>
    <mergeCell ref="AK156:AN156"/>
    <mergeCell ref="D156:P156"/>
    <mergeCell ref="U156:X156"/>
    <mergeCell ref="BE156:BM156"/>
    <mergeCell ref="A61:F61"/>
    <mergeCell ref="G61:L61"/>
    <mergeCell ref="AS155:AV155"/>
    <mergeCell ref="AW155:AZ155"/>
    <mergeCell ref="BA155:BD155"/>
    <mergeCell ref="BE155:BM155"/>
    <mergeCell ref="Q152:T153"/>
    <mergeCell ref="A149:BM149"/>
    <mergeCell ref="D152:P153"/>
    <mergeCell ref="BA153:BD153"/>
    <mergeCell ref="AW153:AZ153"/>
    <mergeCell ref="AS153:AV153"/>
    <mergeCell ref="AO153:AR153"/>
    <mergeCell ref="A155:C155"/>
    <mergeCell ref="Y154:AB154"/>
    <mergeCell ref="U154:X154"/>
    <mergeCell ref="D154:P154"/>
    <mergeCell ref="Y156:AB156"/>
    <mergeCell ref="Q156:T156"/>
    <mergeCell ref="A64:F64"/>
    <mergeCell ref="G64:L64"/>
    <mergeCell ref="M64:Y64"/>
    <mergeCell ref="Z64:AD6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56:AR156"/>
    <mergeCell ref="AS156:AV156"/>
    <mergeCell ref="AW156:AZ156"/>
    <mergeCell ref="BA156:BD156"/>
    <mergeCell ref="AO60:BC60"/>
    <mergeCell ref="G59:L59"/>
    <mergeCell ref="G60:L60"/>
    <mergeCell ref="Q154:T154"/>
    <mergeCell ref="U152:AF152"/>
    <mergeCell ref="U153:X153"/>
    <mergeCell ref="AK153:AN153"/>
    <mergeCell ref="AG153:AJ153"/>
    <mergeCell ref="AC153:AF153"/>
    <mergeCell ref="Y153:AB153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A47:P48"/>
    <mergeCell ref="AG47:AN48"/>
    <mergeCell ref="A45:AV45"/>
    <mergeCell ref="A38:C38"/>
    <mergeCell ref="P38:AB38"/>
    <mergeCell ref="AS37:AZ37"/>
    <mergeCell ref="AK37:AR3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2:P52"/>
    <mergeCell ref="Q52:X52"/>
    <mergeCell ref="Y52:AF52"/>
    <mergeCell ref="AG52:AN52"/>
    <mergeCell ref="AO52:AV52"/>
    <mergeCell ref="AS42:AZ42"/>
    <mergeCell ref="A42:C42"/>
    <mergeCell ref="D42:I42"/>
    <mergeCell ref="J42:O42"/>
    <mergeCell ref="P42:AB42"/>
    <mergeCell ref="AC42:AJ42"/>
    <mergeCell ref="AK42:AR42"/>
    <mergeCell ref="AO51:AV51"/>
    <mergeCell ref="A51:P51"/>
    <mergeCell ref="Y51:AF51"/>
    <mergeCell ref="AG51:AN51"/>
    <mergeCell ref="AG50:AN50"/>
    <mergeCell ref="Q49:X49"/>
    <mergeCell ref="Q50:X50"/>
    <mergeCell ref="AO49:AV49"/>
    <mergeCell ref="A69:F69"/>
    <mergeCell ref="A68:F68"/>
    <mergeCell ref="G68:L68"/>
    <mergeCell ref="M68:Y68"/>
    <mergeCell ref="Z68:AD68"/>
    <mergeCell ref="AE68:AN68"/>
    <mergeCell ref="AO68:BC68"/>
    <mergeCell ref="A63:F63"/>
    <mergeCell ref="A62:F62"/>
    <mergeCell ref="G62:L62"/>
    <mergeCell ref="A67:F67"/>
    <mergeCell ref="A66:F66"/>
    <mergeCell ref="G66:L66"/>
    <mergeCell ref="M66:Y66"/>
    <mergeCell ref="Z66:AD66"/>
    <mergeCell ref="AE66:AN66"/>
    <mergeCell ref="A65:F65"/>
    <mergeCell ref="G65:L65"/>
    <mergeCell ref="M65:Y65"/>
    <mergeCell ref="Z65:AD65"/>
    <mergeCell ref="AE65:AN65"/>
    <mergeCell ref="AE64:AN64"/>
    <mergeCell ref="AO64:BC64"/>
    <mergeCell ref="AO66:BC66"/>
    <mergeCell ref="A72:F72"/>
    <mergeCell ref="G72:L72"/>
    <mergeCell ref="M72:Y72"/>
    <mergeCell ref="Z72:AD72"/>
    <mergeCell ref="AE72:AN72"/>
    <mergeCell ref="AO72:BC72"/>
    <mergeCell ref="A71:F71"/>
    <mergeCell ref="A70:F70"/>
    <mergeCell ref="G70:L70"/>
    <mergeCell ref="M70:Y70"/>
    <mergeCell ref="Z70:AD70"/>
    <mergeCell ref="AE70:AN70"/>
    <mergeCell ref="AO70:BC70"/>
    <mergeCell ref="A75:F75"/>
    <mergeCell ref="G75:L75"/>
    <mergeCell ref="M75:Y75"/>
    <mergeCell ref="Z75:AD75"/>
    <mergeCell ref="AE75:AN75"/>
    <mergeCell ref="AO75:BC75"/>
    <mergeCell ref="A74:F74"/>
    <mergeCell ref="A73:F73"/>
    <mergeCell ref="G73:L73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A80:F80"/>
    <mergeCell ref="G80:L80"/>
    <mergeCell ref="M80:Y80"/>
    <mergeCell ref="Z80:AD80"/>
    <mergeCell ref="AE80:AN80"/>
    <mergeCell ref="AO80:BC80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1:F81"/>
    <mergeCell ref="G81:L81"/>
    <mergeCell ref="M81:Y81"/>
    <mergeCell ref="Z81:AD81"/>
    <mergeCell ref="AE81:AN81"/>
    <mergeCell ref="AO81:BC81"/>
    <mergeCell ref="AO85:BC85"/>
    <mergeCell ref="A84:F84"/>
    <mergeCell ref="G84:L84"/>
    <mergeCell ref="M84:Y84"/>
    <mergeCell ref="Z84:AD84"/>
    <mergeCell ref="AE84:AN84"/>
    <mergeCell ref="AO84:BC84"/>
    <mergeCell ref="A83:F83"/>
    <mergeCell ref="G83:L83"/>
    <mergeCell ref="M83:Y83"/>
    <mergeCell ref="Z83:AD83"/>
    <mergeCell ref="AE83:AN83"/>
    <mergeCell ref="AO83:BC83"/>
    <mergeCell ref="A91:F91"/>
    <mergeCell ref="G91:L91"/>
    <mergeCell ref="M91:Y91"/>
    <mergeCell ref="Z91:AD91"/>
    <mergeCell ref="A85:F85"/>
    <mergeCell ref="G85:L85"/>
    <mergeCell ref="M85:Y85"/>
    <mergeCell ref="Z85:AD85"/>
    <mergeCell ref="AE85:AN85"/>
    <mergeCell ref="A86:F86"/>
    <mergeCell ref="G86:L86"/>
    <mergeCell ref="M86:Y86"/>
    <mergeCell ref="Z86:AD86"/>
    <mergeCell ref="AE86:AN86"/>
    <mergeCell ref="A94:F94"/>
    <mergeCell ref="G94:L94"/>
    <mergeCell ref="M94:Y94"/>
    <mergeCell ref="Z94:AD94"/>
    <mergeCell ref="AE94:AN94"/>
    <mergeCell ref="AO94:BC94"/>
    <mergeCell ref="A93:F93"/>
    <mergeCell ref="G93:L93"/>
    <mergeCell ref="M93:Y93"/>
    <mergeCell ref="Z93:AD93"/>
    <mergeCell ref="AE93:AN93"/>
    <mergeCell ref="AO93:BC93"/>
    <mergeCell ref="A96:F96"/>
    <mergeCell ref="G96:L96"/>
    <mergeCell ref="M96:Y96"/>
    <mergeCell ref="Z96:AD96"/>
    <mergeCell ref="AE96:AN96"/>
    <mergeCell ref="AO96:BC96"/>
    <mergeCell ref="A95:F95"/>
    <mergeCell ref="G95:L95"/>
    <mergeCell ref="M95:Y95"/>
    <mergeCell ref="Z95:AD95"/>
    <mergeCell ref="AE95:AN95"/>
    <mergeCell ref="AO95:BC95"/>
    <mergeCell ref="A98:F98"/>
    <mergeCell ref="G98:L98"/>
    <mergeCell ref="M98:Y98"/>
    <mergeCell ref="Z98:AD98"/>
    <mergeCell ref="AE98:AN98"/>
    <mergeCell ref="AO98:BC98"/>
    <mergeCell ref="A97:F97"/>
    <mergeCell ref="G97:L97"/>
    <mergeCell ref="M97:Y97"/>
    <mergeCell ref="Z97:AD97"/>
    <mergeCell ref="AE97:AN97"/>
    <mergeCell ref="AO97:BC97"/>
    <mergeCell ref="A100:F100"/>
    <mergeCell ref="G100:L100"/>
    <mergeCell ref="M100:Y100"/>
    <mergeCell ref="Z100:AD100"/>
    <mergeCell ref="AE100:AN100"/>
    <mergeCell ref="AO100:BC100"/>
    <mergeCell ref="A99:F99"/>
    <mergeCell ref="G99:L99"/>
    <mergeCell ref="M99:Y99"/>
    <mergeCell ref="Z99:AD99"/>
    <mergeCell ref="AE99:AN99"/>
    <mergeCell ref="AO99:BC99"/>
    <mergeCell ref="A102:F102"/>
    <mergeCell ref="G102:L102"/>
    <mergeCell ref="M102:Y102"/>
    <mergeCell ref="Z102:AD102"/>
    <mergeCell ref="AE102:AN102"/>
    <mergeCell ref="AO102:BC102"/>
    <mergeCell ref="A101:F101"/>
    <mergeCell ref="G101:L101"/>
    <mergeCell ref="M101:Y101"/>
    <mergeCell ref="Z101:AD101"/>
    <mergeCell ref="AE101:AN101"/>
    <mergeCell ref="AO101:BC101"/>
    <mergeCell ref="A113:F113"/>
    <mergeCell ref="G113:L113"/>
    <mergeCell ref="M113:Y113"/>
    <mergeCell ref="Z113:AD113"/>
    <mergeCell ref="AE113:AN113"/>
    <mergeCell ref="AO113:BC113"/>
    <mergeCell ref="A112:F112"/>
    <mergeCell ref="A111:F111"/>
    <mergeCell ref="G111:L111"/>
    <mergeCell ref="M111:Y111"/>
    <mergeCell ref="Z111:AD111"/>
    <mergeCell ref="AE111:AN111"/>
    <mergeCell ref="AO111:BC111"/>
    <mergeCell ref="G112:BC112"/>
    <mergeCell ref="A115:F115"/>
    <mergeCell ref="G115:L115"/>
    <mergeCell ref="M115:Y115"/>
    <mergeCell ref="Z115:AD115"/>
    <mergeCell ref="AE115:AN115"/>
    <mergeCell ref="AO115:BC115"/>
    <mergeCell ref="A114:F114"/>
    <mergeCell ref="G114:L114"/>
    <mergeCell ref="M114:Y114"/>
    <mergeCell ref="Z114:AD114"/>
    <mergeCell ref="AE114:AN114"/>
    <mergeCell ref="AO114:BC114"/>
    <mergeCell ref="A117:F117"/>
    <mergeCell ref="G117:L117"/>
    <mergeCell ref="M117:Y117"/>
    <mergeCell ref="Z117:AD117"/>
    <mergeCell ref="AE117:AN117"/>
    <mergeCell ref="AO117:BC117"/>
    <mergeCell ref="A116:F116"/>
    <mergeCell ref="G116:L116"/>
    <mergeCell ref="M116:Y116"/>
    <mergeCell ref="Z116:AD116"/>
    <mergeCell ref="AE116:AN116"/>
    <mergeCell ref="AO116:BC116"/>
    <mergeCell ref="A119:F119"/>
    <mergeCell ref="G119:L119"/>
    <mergeCell ref="M119:Y119"/>
    <mergeCell ref="Z119:AD119"/>
    <mergeCell ref="AE119:AN119"/>
    <mergeCell ref="AO119:BC119"/>
    <mergeCell ref="A118:F118"/>
    <mergeCell ref="G118:L118"/>
    <mergeCell ref="M118:Y118"/>
    <mergeCell ref="Z118:AD118"/>
    <mergeCell ref="AE118:AN118"/>
    <mergeCell ref="AO118:BC118"/>
    <mergeCell ref="A121:F121"/>
    <mergeCell ref="G121:L121"/>
    <mergeCell ref="M121:Y121"/>
    <mergeCell ref="Z121:AD121"/>
    <mergeCell ref="AE121:AN121"/>
    <mergeCell ref="AO121:BC121"/>
    <mergeCell ref="A120:F120"/>
    <mergeCell ref="G120:L120"/>
    <mergeCell ref="M120:Y120"/>
    <mergeCell ref="Z120:AD120"/>
    <mergeCell ref="AE120:AN120"/>
    <mergeCell ref="AO120:BC120"/>
    <mergeCell ref="A124:F124"/>
    <mergeCell ref="A123:F123"/>
    <mergeCell ref="G123:L123"/>
    <mergeCell ref="M123:Y123"/>
    <mergeCell ref="Z123:AD123"/>
    <mergeCell ref="AE123:AN123"/>
    <mergeCell ref="AO123:BC123"/>
    <mergeCell ref="A122:F122"/>
    <mergeCell ref="G122:L122"/>
    <mergeCell ref="M122:Y122"/>
    <mergeCell ref="Z122:AD122"/>
    <mergeCell ref="AE122:AN122"/>
    <mergeCell ref="AO122:BC122"/>
    <mergeCell ref="G124:BC124"/>
    <mergeCell ref="A126:F126"/>
    <mergeCell ref="G126:L126"/>
    <mergeCell ref="M126:Y126"/>
    <mergeCell ref="Z126:AD126"/>
    <mergeCell ref="AE126:AN126"/>
    <mergeCell ref="AO126:BC126"/>
    <mergeCell ref="A125:F125"/>
    <mergeCell ref="G125:L125"/>
    <mergeCell ref="M125:Y125"/>
    <mergeCell ref="Z125:AD125"/>
    <mergeCell ref="AE125:AN125"/>
    <mergeCell ref="AO125:BC125"/>
    <mergeCell ref="A128:F128"/>
    <mergeCell ref="G128:L128"/>
    <mergeCell ref="M128:Y128"/>
    <mergeCell ref="Z128:AD128"/>
    <mergeCell ref="AE128:AN128"/>
    <mergeCell ref="AO128:BC128"/>
    <mergeCell ref="A127:F127"/>
    <mergeCell ref="G127:L127"/>
    <mergeCell ref="M127:Y127"/>
    <mergeCell ref="Z127:AD127"/>
    <mergeCell ref="AE127:AN127"/>
    <mergeCell ref="AO127:BC127"/>
    <mergeCell ref="A130:F130"/>
    <mergeCell ref="G130:L130"/>
    <mergeCell ref="M130:Y130"/>
    <mergeCell ref="Z130:AD130"/>
    <mergeCell ref="AE130:AN130"/>
    <mergeCell ref="AO130:BC130"/>
    <mergeCell ref="A129:F129"/>
    <mergeCell ref="G129:L129"/>
    <mergeCell ref="M129:Y129"/>
    <mergeCell ref="Z129:AD129"/>
    <mergeCell ref="AE129:AN129"/>
    <mergeCell ref="AO129:BC129"/>
    <mergeCell ref="A132:F132"/>
    <mergeCell ref="G132:L132"/>
    <mergeCell ref="M132:Y132"/>
    <mergeCell ref="Z132:AD132"/>
    <mergeCell ref="AE132:AN132"/>
    <mergeCell ref="AO132:BC132"/>
    <mergeCell ref="A131:F131"/>
    <mergeCell ref="G131:L131"/>
    <mergeCell ref="M131:Y131"/>
    <mergeCell ref="Z131:AD131"/>
    <mergeCell ref="AE131:AN131"/>
    <mergeCell ref="AO131:BC131"/>
    <mergeCell ref="A134:F134"/>
    <mergeCell ref="G134:L134"/>
    <mergeCell ref="M134:Y134"/>
    <mergeCell ref="Z134:AD134"/>
    <mergeCell ref="AE134:AN134"/>
    <mergeCell ref="AO134:BC134"/>
    <mergeCell ref="A133:F133"/>
    <mergeCell ref="G133:L133"/>
    <mergeCell ref="M133:Y133"/>
    <mergeCell ref="Z133:AD133"/>
    <mergeCell ref="AE133:AN133"/>
    <mergeCell ref="AO133:BC133"/>
    <mergeCell ref="A137:F137"/>
    <mergeCell ref="G137:L137"/>
    <mergeCell ref="M137:Y137"/>
    <mergeCell ref="Z137:AD137"/>
    <mergeCell ref="AE137:AN137"/>
    <mergeCell ref="AO137:BC137"/>
    <mergeCell ref="A136:F136"/>
    <mergeCell ref="A135:F135"/>
    <mergeCell ref="G135:L135"/>
    <mergeCell ref="M135:Y135"/>
    <mergeCell ref="Z135:AD135"/>
    <mergeCell ref="AE135:AN135"/>
    <mergeCell ref="AO135:BC135"/>
    <mergeCell ref="G136:BC136"/>
    <mergeCell ref="A139:F139"/>
    <mergeCell ref="G139:L139"/>
    <mergeCell ref="M139:Y139"/>
    <mergeCell ref="Z139:AD139"/>
    <mergeCell ref="AE139:AN139"/>
    <mergeCell ref="AO139:BC139"/>
    <mergeCell ref="A138:F138"/>
    <mergeCell ref="G138:L138"/>
    <mergeCell ref="M138:Y138"/>
    <mergeCell ref="Z138:AD138"/>
    <mergeCell ref="AE138:AN138"/>
    <mergeCell ref="AO138:BC138"/>
    <mergeCell ref="A141:F141"/>
    <mergeCell ref="G141:L141"/>
    <mergeCell ref="M141:Y141"/>
    <mergeCell ref="Z141:AD141"/>
    <mergeCell ref="AE141:AN141"/>
    <mergeCell ref="AO141:BC141"/>
    <mergeCell ref="A140:F140"/>
    <mergeCell ref="G140:L140"/>
    <mergeCell ref="M140:Y140"/>
    <mergeCell ref="Z140:AD140"/>
    <mergeCell ref="AE140:AN140"/>
    <mergeCell ref="AO140:BC140"/>
    <mergeCell ref="A143:F143"/>
    <mergeCell ref="G143:L143"/>
    <mergeCell ref="M143:Y143"/>
    <mergeCell ref="Z143:AD143"/>
    <mergeCell ref="AE143:AN143"/>
    <mergeCell ref="AO143:BC143"/>
    <mergeCell ref="A142:F142"/>
    <mergeCell ref="G142:L142"/>
    <mergeCell ref="M142:Y142"/>
    <mergeCell ref="Z142:AD142"/>
    <mergeCell ref="AE142:AN142"/>
    <mergeCell ref="AO142:BC142"/>
    <mergeCell ref="A145:F145"/>
    <mergeCell ref="G145:L145"/>
    <mergeCell ref="M145:Y145"/>
    <mergeCell ref="Z145:AD145"/>
    <mergeCell ref="AE145:AN145"/>
    <mergeCell ref="AO145:BC145"/>
    <mergeCell ref="A144:F144"/>
    <mergeCell ref="G144:L144"/>
    <mergeCell ref="M144:Y144"/>
    <mergeCell ref="Z144:AD144"/>
    <mergeCell ref="AE144:AN144"/>
    <mergeCell ref="AO144:BC144"/>
    <mergeCell ref="A147:F147"/>
    <mergeCell ref="G147:L147"/>
    <mergeCell ref="M147:Y147"/>
    <mergeCell ref="Z147:AD147"/>
    <mergeCell ref="AE147:AN147"/>
    <mergeCell ref="AO147:BC147"/>
    <mergeCell ref="A146:F146"/>
    <mergeCell ref="G146:L146"/>
    <mergeCell ref="M146:Y146"/>
    <mergeCell ref="Z146:AD146"/>
    <mergeCell ref="AE146:AN146"/>
    <mergeCell ref="AO146:BC146"/>
    <mergeCell ref="AO65:BC65"/>
    <mergeCell ref="G109:L109"/>
    <mergeCell ref="M109:Y109"/>
    <mergeCell ref="Z109:AD109"/>
    <mergeCell ref="AE109:AN109"/>
    <mergeCell ref="AO109:BC109"/>
    <mergeCell ref="G108:L108"/>
    <mergeCell ref="M108:Y108"/>
    <mergeCell ref="Z108:AD108"/>
    <mergeCell ref="AE108:AN108"/>
    <mergeCell ref="AO108:BC108"/>
    <mergeCell ref="G107:L107"/>
    <mergeCell ref="AO106:BC106"/>
    <mergeCell ref="G105:L105"/>
    <mergeCell ref="M105:Y105"/>
    <mergeCell ref="Z105:AD105"/>
    <mergeCell ref="AE105:AN105"/>
    <mergeCell ref="AO105:BC105"/>
    <mergeCell ref="G104:L104"/>
    <mergeCell ref="M104:Y104"/>
    <mergeCell ref="AE89:AN89"/>
    <mergeCell ref="AO89:BC89"/>
    <mergeCell ref="AE91:AN91"/>
    <mergeCell ref="AO91:BC91"/>
    <mergeCell ref="A106:F106"/>
    <mergeCell ref="G106:L106"/>
    <mergeCell ref="M106:Y106"/>
    <mergeCell ref="Z106:AD106"/>
    <mergeCell ref="AE106:AN106"/>
    <mergeCell ref="M61:BC61"/>
    <mergeCell ref="M62:BC62"/>
    <mergeCell ref="G63:BC63"/>
    <mergeCell ref="G67:BC67"/>
    <mergeCell ref="G69:BC69"/>
    <mergeCell ref="G71:BC71"/>
    <mergeCell ref="M73:BC73"/>
    <mergeCell ref="G74:BC74"/>
    <mergeCell ref="A105:F105"/>
    <mergeCell ref="A104:F104"/>
    <mergeCell ref="Z104:AD104"/>
    <mergeCell ref="AE104:AN104"/>
    <mergeCell ref="AO104:BC104"/>
    <mergeCell ref="A103:F103"/>
    <mergeCell ref="G103:L103"/>
    <mergeCell ref="M103:Y103"/>
    <mergeCell ref="Z103:AD103"/>
    <mergeCell ref="AE103:AN103"/>
    <mergeCell ref="AO103:BC103"/>
    <mergeCell ref="A110:F110"/>
    <mergeCell ref="G110:L110"/>
    <mergeCell ref="M110:Y110"/>
    <mergeCell ref="Z110:AD110"/>
    <mergeCell ref="AE110:AN110"/>
    <mergeCell ref="AO110:BC110"/>
    <mergeCell ref="A109:F109"/>
    <mergeCell ref="A108:F108"/>
    <mergeCell ref="A107:F107"/>
    <mergeCell ref="M107:Y107"/>
    <mergeCell ref="Z107:AD107"/>
    <mergeCell ref="AE107:AN107"/>
    <mergeCell ref="AO107:BC107"/>
    <mergeCell ref="A92:F92"/>
    <mergeCell ref="A76:F76"/>
    <mergeCell ref="G76:L76"/>
    <mergeCell ref="M76:Y76"/>
    <mergeCell ref="Z76:AD76"/>
    <mergeCell ref="AE76:AN76"/>
    <mergeCell ref="AO76:BC76"/>
    <mergeCell ref="A88:F88"/>
    <mergeCell ref="G88:L88"/>
    <mergeCell ref="M88:Y88"/>
    <mergeCell ref="Z88:AD88"/>
    <mergeCell ref="AE88:AN88"/>
    <mergeCell ref="AO88:BC88"/>
    <mergeCell ref="A89:F89"/>
    <mergeCell ref="G89:L89"/>
    <mergeCell ref="M89:Y89"/>
    <mergeCell ref="Z89:AD89"/>
    <mergeCell ref="A87:F87"/>
    <mergeCell ref="G87:L87"/>
    <mergeCell ref="M87:Y87"/>
    <mergeCell ref="Z87:AD87"/>
    <mergeCell ref="AE87:AN87"/>
    <mergeCell ref="AO87:BC87"/>
    <mergeCell ref="A90:F90"/>
    <mergeCell ref="AO86:BC86"/>
    <mergeCell ref="M92:Y92"/>
    <mergeCell ref="Z92:AD92"/>
    <mergeCell ref="AE92:AN92"/>
    <mergeCell ref="AO92:BC92"/>
    <mergeCell ref="G92:L92"/>
    <mergeCell ref="G90:L90"/>
    <mergeCell ref="M90:Y90"/>
    <mergeCell ref="Z90:AD90"/>
    <mergeCell ref="AE90:AN90"/>
    <mergeCell ref="AO90:BC90"/>
  </mergeCells>
  <phoneticPr fontId="6" type="noConversion"/>
  <conditionalFormatting sqref="G61:L62 G65:L66 G73:L73 G114:L123 G138:L147 G126:L135 G94:L110 G88:G89 G78:L85 G86">
    <cfRule type="cellIs" dxfId="5" priority="3" stopIfTrue="1" operator="equal">
      <formula>$G60</formula>
    </cfRule>
  </conditionalFormatting>
  <conditionalFormatting sqref="G137:L137 G125:L125 G113:L113 G75:L75 G72:L72 G70:L70 G68:L68 G64:L64 G76">
    <cfRule type="cellIs" dxfId="4" priority="5" stopIfTrue="1" operator="equal">
      <formula>#REF!</formula>
    </cfRule>
  </conditionalFormatting>
  <conditionalFormatting sqref="G111:L111 G77:L77 G87:L87 G89">
    <cfRule type="cellIs" dxfId="3" priority="7" stopIfTrue="1" operator="equal">
      <formula>$G75</formula>
    </cfRule>
  </conditionalFormatting>
  <conditionalFormatting sqref="G87:L87 G88">
    <cfRule type="cellIs" dxfId="2" priority="2" stopIfTrue="1" operator="equal">
      <formula>$G84</formula>
    </cfRule>
  </conditionalFormatting>
  <conditionalFormatting sqref="G110:L110">
    <cfRule type="cellIs" dxfId="1" priority="1" stopIfTrue="1" operator="equal">
      <formula>$G108</formula>
    </cfRule>
  </conditionalFormatting>
  <conditionalFormatting sqref="G93:L93">
    <cfRule type="cellIs" dxfId="0" priority="8" stopIfTrue="1" operator="equal">
      <formula>#REF!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Тетяна Петрівна</cp:lastModifiedBy>
  <cp:lastPrinted>2017-07-24T06:24:19Z</cp:lastPrinted>
  <dcterms:created xsi:type="dcterms:W3CDTF">2016-08-15T09:54:21Z</dcterms:created>
  <dcterms:modified xsi:type="dcterms:W3CDTF">2017-10-19T08:35:18Z</dcterms:modified>
</cp:coreProperties>
</file>